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telekom.sharepoint.de/sites/GIR/Freigegebene Dokumente/2020/10_ DT Results/Q4_2020/12_Consensus/"/>
    </mc:Choice>
  </mc:AlternateContent>
  <xr:revisionPtr revIDLastSave="19" documentId="8_{CEF7C085-C578-4FA7-80C0-B62316E86F83}" xr6:coauthVersionLast="45" xr6:coauthVersionMax="45" xr10:uidLastSave="{6266AD48-8191-4A37-9287-414E7B434EFD}"/>
  <bookViews>
    <workbookView xWindow="3936" yWindow="2676" windowWidth="17280" windowHeight="8964" xr2:uid="{67A96E7E-FA9D-4CC9-87E2-FCFDBA3C7FBA}"/>
  </bookViews>
  <sheets>
    <sheet name="Overview Ys" sheetId="1" r:id="rId1"/>
  </sheets>
  <externalReferences>
    <externalReference r:id="rId2"/>
  </externalReferences>
  <definedNames>
    <definedName name="Berenberg" comment="Usman">[1]Dashboard!$E$7</definedName>
    <definedName name="_xlnm.Print_Area" localSheetId="0">'Overview Ys'!$A$1:$AF$84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78" i="1" l="1"/>
  <c r="AF77" i="1"/>
  <c r="AF76" i="1"/>
  <c r="AF75" i="1"/>
  <c r="AF74" i="1"/>
  <c r="AF72" i="1"/>
  <c r="AF71" i="1"/>
  <c r="AF70" i="1"/>
  <c r="AF69" i="1"/>
  <c r="AF68" i="1"/>
  <c r="AF67" i="1"/>
  <c r="AF66" i="1"/>
  <c r="AF65" i="1"/>
  <c r="AF64" i="1"/>
  <c r="AF63" i="1"/>
  <c r="AF62" i="1"/>
  <c r="AF60" i="1"/>
  <c r="AF59" i="1"/>
  <c r="AF58" i="1"/>
  <c r="AF57" i="1"/>
  <c r="AF56" i="1"/>
  <c r="AF55" i="1"/>
  <c r="AF54" i="1"/>
  <c r="AF53" i="1"/>
  <c r="AF52" i="1"/>
  <c r="AF50" i="1"/>
  <c r="AF49" i="1"/>
  <c r="AF48" i="1"/>
  <c r="AF47" i="1"/>
  <c r="AF46" i="1"/>
  <c r="AF45" i="1"/>
  <c r="AF44" i="1"/>
  <c r="AF43" i="1"/>
  <c r="AF42" i="1"/>
  <c r="AF41" i="1"/>
  <c r="AF40" i="1"/>
  <c r="AF39" i="1"/>
  <c r="AF38" i="1"/>
  <c r="AF37" i="1"/>
  <c r="AF36" i="1"/>
  <c r="AF35" i="1"/>
  <c r="AF33" i="1"/>
  <c r="AF32" i="1"/>
  <c r="AF31" i="1"/>
  <c r="AF30" i="1"/>
  <c r="AF29" i="1"/>
  <c r="AF28" i="1"/>
  <c r="AF27" i="1"/>
  <c r="AF25" i="1"/>
  <c r="AF24" i="1"/>
  <c r="AF23" i="1"/>
  <c r="AF22" i="1"/>
  <c r="AF21" i="1"/>
  <c r="AF20" i="1"/>
  <c r="AF19" i="1"/>
  <c r="AF18" i="1"/>
  <c r="AF17" i="1"/>
  <c r="AF16" i="1"/>
  <c r="AF15" i="1"/>
  <c r="AF14" i="1"/>
  <c r="AF13" i="1"/>
  <c r="AF12" i="1"/>
  <c r="AF11" i="1"/>
  <c r="AF10" i="1"/>
  <c r="AF9" i="1"/>
  <c r="AF8" i="1"/>
  <c r="AF7" i="1"/>
</calcChain>
</file>

<file path=xl/sharedStrings.xml><?xml version="1.0" encoding="utf-8"?>
<sst xmlns="http://schemas.openxmlformats.org/spreadsheetml/2006/main" count="103" uniqueCount="61">
  <si>
    <r>
      <rPr>
        <b/>
        <sz val="12"/>
        <rFont val="Arial"/>
        <family val="2"/>
      </rPr>
      <t>Disclaimer</t>
    </r>
    <r>
      <rPr>
        <sz val="12"/>
        <rFont val="Arial"/>
        <family val="2"/>
      </rPr>
      <t>: This document had been issued by Deutsche Telekom AG for information purposed only and is not intended to constitute investment advice. It is based on estimates and forecasts of various analysts regarding our revenues, earnings and business developments. Such estimates and forecasts cannot be independently verified by reason of the subjective character. Deutsche Telekom gives no guarantee, representation or warranty and is not responsible or liable as to its accuracy and completeness.</t>
    </r>
  </si>
  <si>
    <t xml:space="preserve"> # of estimates</t>
  </si>
  <si>
    <t>High</t>
  </si>
  <si>
    <t>Low</t>
  </si>
  <si>
    <t>Average</t>
  </si>
  <si>
    <t xml:space="preserve">*Please only include spectrum cost projections which are included in your net debt forecast
</t>
  </si>
  <si>
    <t>Disclaimer</t>
  </si>
  <si>
    <t>This document had been issued by Deutsche Telekom AG for information purposed only and is not intended to constitute investment advice. It is based on estimates and forecasts of various analysts regarding our revenues, earnings and business developments. Such estimates and forecasts cannot be independently verified by reason of the subjective character. Deutsche Telekom gives no guarantee, representation or warranty and is not responsible or liable as to its accuracy and completeness.</t>
  </si>
  <si>
    <t>Q4</t>
  </si>
  <si>
    <t>FY 20</t>
  </si>
  <si>
    <t>FY 21</t>
  </si>
  <si>
    <t>FY 22</t>
  </si>
  <si>
    <t>FY 23</t>
  </si>
  <si>
    <t>FY 24</t>
  </si>
  <si>
    <t>Gross Revs [€ million]</t>
  </si>
  <si>
    <t>Germany</t>
  </si>
  <si>
    <t xml:space="preserve">Total Service revs in % </t>
  </si>
  <si>
    <t>MSR growth YoY in %</t>
  </si>
  <si>
    <t>Mobile Contract Net Adds (own-branded) ['000]</t>
  </si>
  <si>
    <t>Retail Line Losses ['000]</t>
  </si>
  <si>
    <t>BB retail Net Adds DT ['000]</t>
  </si>
  <si>
    <t>TMUS (gross revs in €)</t>
  </si>
  <si>
    <t>Gross revs in $ (US GAAP)</t>
  </si>
  <si>
    <t>Service revs in $ (US GAAP)</t>
  </si>
  <si>
    <t>$-FX-Rate: 1 Euro for ...</t>
  </si>
  <si>
    <t>Europe</t>
  </si>
  <si>
    <t>Group Development</t>
  </si>
  <si>
    <t>NL</t>
  </si>
  <si>
    <t>GD Towers</t>
  </si>
  <si>
    <t>T-Systems</t>
  </si>
  <si>
    <t>GHS</t>
  </si>
  <si>
    <t>Reconciliation</t>
  </si>
  <si>
    <t>Group revs</t>
  </si>
  <si>
    <t>Net Revs [€ million]</t>
  </si>
  <si>
    <t>TMUS</t>
  </si>
  <si>
    <t>Adj. EBITDA AL [€ million]</t>
  </si>
  <si>
    <t>TMUS in $ (IFRS)</t>
  </si>
  <si>
    <t>TMUS in $ (US GAAP)</t>
  </si>
  <si>
    <t>TMUS ex handset leasing in $ (US GAAP)</t>
  </si>
  <si>
    <t>Group EBITDA AL adj.</t>
  </si>
  <si>
    <t>Group ex TMUS EBITDA AL adj.</t>
  </si>
  <si>
    <t>Group EBITDA adj.</t>
  </si>
  <si>
    <t>Cash Capex [€ million]</t>
  </si>
  <si>
    <t>Group Cash Capex</t>
  </si>
  <si>
    <t>Cash [€ million]</t>
  </si>
  <si>
    <t>Group FCF AL before dividends</t>
  </si>
  <si>
    <t>TMUS reported FCF AL in $ (US GAAP)</t>
  </si>
  <si>
    <t xml:space="preserve">Group ex TMUS FCF AL </t>
  </si>
  <si>
    <t>Group FCF before dividends</t>
  </si>
  <si>
    <t>Dividend per Share</t>
  </si>
  <si>
    <t/>
  </si>
  <si>
    <t>Group Net Debt (incl. leases)</t>
  </si>
  <si>
    <t>Group Net Debt (excl. leases)</t>
  </si>
  <si>
    <t>TMUS Net Debt incl. Leases in $ (US GAAP)</t>
  </si>
  <si>
    <t>TMUS Net Debt excl. Leases in $ (US GAAP)</t>
  </si>
  <si>
    <t>Group assumed spending on spectrum*</t>
  </si>
  <si>
    <t>Bottom Line [€ million]</t>
  </si>
  <si>
    <t>Group adj. D&amp;A</t>
  </si>
  <si>
    <t>Group adj. EBIT</t>
  </si>
  <si>
    <t>Group adj. Net Income (after minorities)</t>
  </si>
  <si>
    <t>Group reported Net Income (after minorities)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</si>
</sst>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
    <numFmt numFmtId="167" formatCode="#,##0.00\ [$€-1]"/>
  </numFmts>
  <fonts count="19" x14ac:knownFonts="1">
    <font>
      <sz val="10"/>
      <name val="Arial"/>
      <family val="2"/>
    </font>
    <font>
      <sz val="10"/>
      <name val="Arial"/>
      <family val="2"/>
    </font>
    <font>
      <sz val="12"/>
      <name val="Arial"/>
      <family val="2"/>
    </font>
    <font>
      <b/>
      <sz val="12"/>
      <name val="Arial"/>
      <family val="2"/>
    </font>
    <font>
      <b/>
      <sz val="13"/>
      <name val="Arial"/>
      <family val="2"/>
    </font>
    <font>
      <u/>
      <sz val="10"/>
      <color theme="10"/>
      <name val="Arial"/>
      <family val="2"/>
    </font>
    <font>
      <b/>
      <sz val="11"/>
      <name val="Arial"/>
      <family val="2"/>
    </font>
    <font>
      <b/>
      <sz val="30"/>
      <color theme="0"/>
      <name val="Arial"/>
      <family val="2"/>
    </font>
    <font>
      <b/>
      <sz val="12"/>
      <color theme="0"/>
      <name val="Arial"/>
      <family val="2"/>
    </font>
    <font>
      <b/>
      <sz val="10"/>
      <name val="Arial"/>
      <family val="2"/>
    </font>
    <font>
      <b/>
      <sz val="12"/>
      <color indexed="9"/>
      <name val="Arial"/>
      <family val="2"/>
    </font>
    <font>
      <b/>
      <sz val="20"/>
      <color indexed="9"/>
      <name val="Arial"/>
      <family val="2"/>
    </font>
    <font>
      <b/>
      <sz val="8"/>
      <color indexed="9"/>
      <name val="Arial"/>
      <family val="2"/>
    </font>
    <font>
      <sz val="10"/>
      <color indexed="9"/>
      <name val="Arial"/>
      <family val="2"/>
    </font>
    <font>
      <sz val="11"/>
      <name val="Arial"/>
      <family val="2"/>
    </font>
    <font>
      <b/>
      <sz val="10"/>
      <color theme="0"/>
      <name val="Arial"/>
      <family val="2"/>
    </font>
    <font>
      <b/>
      <sz val="11"/>
      <color theme="0"/>
      <name val="Arial"/>
      <family val="2"/>
    </font>
    <font>
      <sz val="11"/>
      <color theme="0"/>
      <name val="Arial"/>
      <family val="2"/>
    </font>
    <font>
      <sz val="12"/>
      <color indexed="9"/>
      <name val="Arial"/>
      <family val="2"/>
    </font>
  </fonts>
  <fills count="7">
    <fill>
      <patternFill patternType="none"/>
    </fill>
    <fill>
      <patternFill patternType="gray125"/>
    </fill>
    <fill>
      <patternFill patternType="solid">
        <fgColor theme="0"/>
        <bgColor indexed="64"/>
      </patternFill>
    </fill>
    <fill>
      <patternFill patternType="solid">
        <fgColor rgb="FFE20074"/>
        <bgColor indexed="64"/>
      </patternFill>
    </fill>
    <fill>
      <patternFill patternType="solid">
        <fgColor indexed="63"/>
        <bgColor indexed="64"/>
      </patternFill>
    </fill>
    <fill>
      <patternFill patternType="solid">
        <fgColor theme="0" tint="-0.14999847407452621"/>
        <bgColor indexed="64"/>
      </patternFill>
    </fill>
    <fill>
      <patternFill patternType="solid">
        <fgColor theme="4" tint="0.79998168889431442"/>
        <bgColor indexed="64"/>
      </patternFill>
    </fill>
  </fills>
  <borders count="51">
    <border>
      <left/>
      <right/>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n">
        <color indexed="64"/>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bottom/>
      <diagonal/>
    </border>
    <border>
      <left/>
      <right style="thin">
        <color indexed="64"/>
      </right>
      <top/>
      <bottom/>
      <diagonal/>
    </border>
    <border>
      <left style="medium">
        <color indexed="64"/>
      </left>
      <right style="thick">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ck">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9"/>
      </right>
      <top style="thin">
        <color indexed="64"/>
      </top>
      <bottom/>
      <diagonal/>
    </border>
    <border>
      <left style="thin">
        <color indexed="9"/>
      </left>
      <right style="thin">
        <color indexed="9"/>
      </right>
      <top style="thin">
        <color indexed="64"/>
      </top>
      <bottom/>
      <diagonal/>
    </border>
    <border>
      <left style="thin">
        <color indexed="9"/>
      </left>
      <right/>
      <top style="thin">
        <color indexed="64"/>
      </top>
      <bottom/>
      <diagonal/>
    </border>
    <border>
      <left/>
      <right/>
      <top style="thin">
        <color indexed="64"/>
      </top>
      <bottom/>
      <diagonal/>
    </border>
    <border>
      <left/>
      <right style="thin">
        <color indexed="9"/>
      </right>
      <top style="thin">
        <color indexed="64"/>
      </top>
      <bottom/>
      <diagonal/>
    </border>
    <border>
      <left style="thin">
        <color indexed="9"/>
      </left>
      <right style="medium">
        <color indexed="64"/>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ck">
        <color indexed="64"/>
      </left>
      <right style="thin">
        <color indexed="64"/>
      </right>
      <top/>
      <bottom/>
      <diagonal/>
    </border>
    <border>
      <left style="medium">
        <color indexed="64"/>
      </left>
      <right style="thick">
        <color indexed="64"/>
      </right>
      <top/>
      <bottom style="thin">
        <color indexed="8"/>
      </bottom>
      <diagonal/>
    </border>
    <border>
      <left/>
      <right style="thin">
        <color indexed="64"/>
      </right>
      <top/>
      <bottom style="thin">
        <color indexed="8"/>
      </bottom>
      <diagonal/>
    </border>
    <border>
      <left/>
      <right style="medium">
        <color indexed="64"/>
      </right>
      <top/>
      <bottom style="thin">
        <color indexed="8"/>
      </bottom>
      <diagonal/>
    </border>
    <border>
      <left/>
      <right/>
      <top/>
      <bottom style="thin">
        <color indexed="8"/>
      </bottom>
      <diagonal/>
    </border>
    <border>
      <left style="medium">
        <color indexed="64"/>
      </left>
      <right style="thin">
        <color indexed="9"/>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thin">
        <color indexed="9"/>
      </left>
      <right style="medium">
        <color indexed="64"/>
      </right>
      <top/>
      <bottom/>
      <diagonal/>
    </border>
    <border>
      <left style="thick">
        <color indexed="64"/>
      </left>
      <right style="thin">
        <color indexed="64"/>
      </right>
      <top style="thin">
        <color rgb="FFE20074"/>
      </top>
      <bottom/>
      <diagonal/>
    </border>
    <border>
      <left style="medium">
        <color indexed="64"/>
      </left>
      <right style="thin">
        <color indexed="64"/>
      </right>
      <top style="thin">
        <color rgb="FFE20074"/>
      </top>
      <bottom/>
      <diagonal/>
    </border>
    <border>
      <left style="thick">
        <color indexed="64"/>
      </left>
      <right style="thin">
        <color indexed="64"/>
      </right>
      <top/>
      <bottom style="thin">
        <color rgb="FFE20074"/>
      </bottom>
      <diagonal/>
    </border>
    <border>
      <left style="medium">
        <color indexed="64"/>
      </left>
      <right style="thin">
        <color indexed="64"/>
      </right>
      <top/>
      <bottom style="thin">
        <color rgb="FFE2007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ck">
        <color indexed="64"/>
      </right>
      <top/>
      <bottom style="medium">
        <color indexed="64"/>
      </bottom>
      <diagonal/>
    </border>
    <border>
      <left style="thick">
        <color indexed="64"/>
      </left>
      <right style="thin">
        <color indexed="64"/>
      </right>
      <top style="thin">
        <color rgb="FFE2007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rgb="FFE2007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s>
  <cellStyleXfs count="4">
    <xf numFmtId="0" fontId="0" fillId="0" borderId="0"/>
    <xf numFmtId="9" fontId="1" fillId="0" borderId="0" applyFont="0" applyFill="0" applyBorder="0" applyAlignment="0" applyProtection="0"/>
    <xf numFmtId="0" fontId="1" fillId="0" borderId="0"/>
    <xf numFmtId="0" fontId="5" fillId="0" borderId="0" applyNumberFormat="0" applyFill="0" applyBorder="0" applyAlignment="0" applyProtection="0">
      <alignment vertical="top"/>
      <protection locked="0"/>
    </xf>
  </cellStyleXfs>
  <cellXfs count="169">
    <xf numFmtId="0" fontId="0" fillId="0" borderId="0" xfId="0"/>
    <xf numFmtId="0" fontId="1" fillId="0" borderId="0" xfId="2"/>
    <xf numFmtId="0" fontId="2" fillId="0" borderId="0" xfId="2" applyFont="1"/>
    <xf numFmtId="0" fontId="0" fillId="0" borderId="0" xfId="0" applyAlignment="1">
      <alignment vertical="center"/>
    </xf>
    <xf numFmtId="1" fontId="4" fillId="0" borderId="0" xfId="2" applyNumberFormat="1" applyFont="1" applyAlignment="1">
      <alignment horizontal="right"/>
    </xf>
    <xf numFmtId="1" fontId="1" fillId="0" borderId="0" xfId="2" applyNumberFormat="1"/>
    <xf numFmtId="164" fontId="1" fillId="0" borderId="0" xfId="2" applyNumberFormat="1"/>
    <xf numFmtId="0" fontId="5" fillId="2" borderId="0" xfId="3" applyFill="1" applyBorder="1" applyAlignment="1" applyProtection="1"/>
    <xf numFmtId="1" fontId="6" fillId="2" borderId="0" xfId="2" applyNumberFormat="1" applyFont="1" applyFill="1" applyAlignment="1">
      <alignment horizontal="right"/>
    </xf>
    <xf numFmtId="0" fontId="7" fillId="0" borderId="0" xfId="0" applyFont="1" applyAlignment="1">
      <alignment vertical="center"/>
    </xf>
    <xf numFmtId="0" fontId="8" fillId="0" borderId="0" xfId="2" applyFont="1" applyAlignment="1">
      <alignment horizontal="center" vertical="center" wrapText="1"/>
    </xf>
    <xf numFmtId="0" fontId="9" fillId="0" borderId="0" xfId="2" applyFont="1" applyAlignment="1">
      <alignment horizontal="right"/>
    </xf>
    <xf numFmtId="0" fontId="10" fillId="3" borderId="1" xfId="2" applyFont="1" applyFill="1" applyBorder="1" applyAlignment="1">
      <alignment vertical="center"/>
    </xf>
    <xf numFmtId="0" fontId="11" fillId="3" borderId="2" xfId="2" applyFont="1" applyFill="1" applyBorder="1" applyAlignment="1">
      <alignment horizontal="center" vertical="center"/>
    </xf>
    <xf numFmtId="0" fontId="12" fillId="3" borderId="2" xfId="2" applyFont="1" applyFill="1" applyBorder="1" applyAlignment="1">
      <alignment horizontal="center" vertical="center" textRotation="90"/>
    </xf>
    <xf numFmtId="0" fontId="13" fillId="3" borderId="2" xfId="2" applyFont="1" applyFill="1" applyBorder="1" applyAlignment="1">
      <alignment horizontal="center"/>
    </xf>
    <xf numFmtId="0" fontId="11" fillId="3" borderId="2" xfId="2" applyFont="1" applyFill="1" applyBorder="1" applyAlignment="1">
      <alignment horizontal="center" vertical="center" wrapText="1"/>
    </xf>
    <xf numFmtId="0" fontId="13" fillId="3" borderId="3" xfId="2" applyFont="1" applyFill="1" applyBorder="1" applyAlignment="1">
      <alignment horizontal="center"/>
    </xf>
    <xf numFmtId="0" fontId="10" fillId="3" borderId="4" xfId="2" applyFont="1" applyFill="1" applyBorder="1" applyAlignment="1">
      <alignment vertical="center"/>
    </xf>
    <xf numFmtId="0" fontId="10" fillId="4" borderId="5" xfId="2" applyFont="1" applyFill="1" applyBorder="1" applyAlignment="1">
      <alignment vertical="center"/>
    </xf>
    <xf numFmtId="0" fontId="10" fillId="4" borderId="0" xfId="2" applyFont="1" applyFill="1" applyAlignment="1">
      <alignment horizontal="center" vertical="center"/>
    </xf>
    <xf numFmtId="0" fontId="12" fillId="4" borderId="0" xfId="2" applyFont="1" applyFill="1" applyAlignment="1">
      <alignment horizontal="center" vertical="center" textRotation="90"/>
    </xf>
    <xf numFmtId="0" fontId="13" fillId="4" borderId="0" xfId="2" applyFont="1" applyFill="1" applyAlignment="1">
      <alignment horizontal="center"/>
    </xf>
    <xf numFmtId="0" fontId="13" fillId="4" borderId="6" xfId="2" applyFont="1" applyFill="1" applyBorder="1" applyAlignment="1">
      <alignment horizontal="center"/>
    </xf>
    <xf numFmtId="0" fontId="10" fillId="4" borderId="7" xfId="2" applyFont="1" applyFill="1" applyBorder="1" applyAlignment="1">
      <alignment vertical="center"/>
    </xf>
    <xf numFmtId="0" fontId="9" fillId="5" borderId="8" xfId="2" applyFont="1" applyFill="1" applyBorder="1"/>
    <xf numFmtId="3" fontId="6" fillId="5" borderId="7" xfId="2" applyNumberFormat="1" applyFont="1" applyFill="1" applyBorder="1"/>
    <xf numFmtId="3" fontId="14" fillId="5" borderId="7" xfId="2" applyNumberFormat="1" applyFont="1" applyFill="1" applyBorder="1"/>
    <xf numFmtId="3" fontId="14" fillId="5" borderId="6" xfId="2" applyNumberFormat="1" applyFont="1" applyFill="1" applyBorder="1"/>
    <xf numFmtId="3" fontId="14" fillId="5" borderId="7" xfId="2" applyNumberFormat="1" applyFont="1" applyFill="1" applyBorder="1" applyAlignment="1">
      <alignment horizontal="right"/>
    </xf>
    <xf numFmtId="3" fontId="14" fillId="5" borderId="0" xfId="2" applyNumberFormat="1" applyFont="1" applyFill="1"/>
    <xf numFmtId="3" fontId="6" fillId="5" borderId="9" xfId="2" applyNumberFormat="1" applyFont="1" applyFill="1" applyBorder="1"/>
    <xf numFmtId="3" fontId="14" fillId="5" borderId="10" xfId="2" applyNumberFormat="1" applyFont="1" applyFill="1" applyBorder="1"/>
    <xf numFmtId="0" fontId="9" fillId="5" borderId="7" xfId="2" applyFont="1" applyFill="1" applyBorder="1"/>
    <xf numFmtId="0" fontId="1" fillId="0" borderId="8" xfId="2" applyBorder="1" applyAlignment="1">
      <alignment horizontal="left" indent="1"/>
    </xf>
    <xf numFmtId="164" fontId="14" fillId="5" borderId="7" xfId="1" applyNumberFormat="1" applyFont="1" applyFill="1" applyBorder="1" applyAlignment="1">
      <alignment horizontal="right"/>
    </xf>
    <xf numFmtId="3" fontId="14" fillId="0" borderId="7" xfId="2" applyNumberFormat="1" applyFont="1" applyBorder="1" applyAlignment="1">
      <alignment horizontal="right"/>
    </xf>
    <xf numFmtId="164" fontId="14" fillId="0" borderId="7" xfId="1" applyNumberFormat="1" applyFont="1" applyFill="1" applyBorder="1" applyAlignment="1">
      <alignment horizontal="right"/>
    </xf>
    <xf numFmtId="164" fontId="14" fillId="0" borderId="6" xfId="1" applyNumberFormat="1" applyFont="1" applyFill="1" applyBorder="1" applyAlignment="1">
      <alignment horizontal="right"/>
    </xf>
    <xf numFmtId="164" fontId="14" fillId="0" borderId="0" xfId="1" applyNumberFormat="1" applyFont="1" applyFill="1" applyBorder="1" applyAlignment="1">
      <alignment horizontal="right"/>
    </xf>
    <xf numFmtId="164" fontId="14" fillId="5" borderId="9" xfId="1" applyNumberFormat="1" applyFont="1" applyFill="1" applyBorder="1" applyAlignment="1">
      <alignment horizontal="right"/>
    </xf>
    <xf numFmtId="0" fontId="1" fillId="0" borderId="7" xfId="2" applyBorder="1" applyAlignment="1">
      <alignment horizontal="left" indent="1"/>
    </xf>
    <xf numFmtId="164" fontId="1" fillId="0" borderId="8" xfId="1" applyNumberFormat="1" applyFont="1" applyFill="1" applyBorder="1" applyAlignment="1">
      <alignment horizontal="left" indent="1"/>
    </xf>
    <xf numFmtId="164" fontId="1" fillId="0" borderId="7" xfId="1" applyNumberFormat="1" applyFont="1" applyFill="1" applyBorder="1" applyAlignment="1">
      <alignment horizontal="left" indent="1"/>
    </xf>
    <xf numFmtId="164" fontId="1" fillId="0" borderId="0" xfId="1" applyNumberFormat="1" applyFont="1" applyFill="1" applyBorder="1"/>
    <xf numFmtId="165" fontId="1" fillId="6" borderId="8" xfId="2" applyNumberFormat="1" applyFill="1" applyBorder="1" applyAlignment="1">
      <alignment horizontal="left" indent="1"/>
    </xf>
    <xf numFmtId="1" fontId="6" fillId="6" borderId="7" xfId="2" applyNumberFormat="1" applyFont="1" applyFill="1" applyBorder="1" applyAlignment="1">
      <alignment horizontal="right"/>
    </xf>
    <xf numFmtId="1" fontId="14" fillId="6" borderId="7" xfId="2" applyNumberFormat="1" applyFont="1" applyFill="1" applyBorder="1" applyAlignment="1">
      <alignment horizontal="right"/>
    </xf>
    <xf numFmtId="1" fontId="14" fillId="6" borderId="6" xfId="2" applyNumberFormat="1" applyFont="1" applyFill="1" applyBorder="1" applyAlignment="1">
      <alignment horizontal="right"/>
    </xf>
    <xf numFmtId="1" fontId="14" fillId="6" borderId="0" xfId="2" applyNumberFormat="1" applyFont="1" applyFill="1" applyAlignment="1">
      <alignment horizontal="right"/>
    </xf>
    <xf numFmtId="1" fontId="6" fillId="6" borderId="9" xfId="2" applyNumberFormat="1" applyFont="1" applyFill="1" applyBorder="1" applyAlignment="1">
      <alignment horizontal="right"/>
    </xf>
    <xf numFmtId="165" fontId="1" fillId="6" borderId="7" xfId="2" applyNumberFormat="1" applyFill="1" applyBorder="1" applyAlignment="1">
      <alignment horizontal="left" indent="1"/>
    </xf>
    <xf numFmtId="2" fontId="1" fillId="6" borderId="8" xfId="2" applyNumberFormat="1" applyFill="1" applyBorder="1" applyAlignment="1">
      <alignment horizontal="left" indent="1"/>
    </xf>
    <xf numFmtId="3" fontId="14" fillId="6" borderId="6" xfId="2" applyNumberFormat="1" applyFont="1" applyFill="1" applyBorder="1" applyAlignment="1">
      <alignment horizontal="right"/>
    </xf>
    <xf numFmtId="2" fontId="1" fillId="6" borderId="7" xfId="2" applyNumberFormat="1" applyFill="1" applyBorder="1" applyAlignment="1">
      <alignment horizontal="left" indent="1"/>
    </xf>
    <xf numFmtId="3" fontId="14" fillId="0" borderId="6" xfId="2" applyNumberFormat="1" applyFont="1" applyBorder="1" applyAlignment="1">
      <alignment horizontal="right"/>
    </xf>
    <xf numFmtId="3" fontId="14" fillId="0" borderId="0" xfId="2" applyNumberFormat="1" applyFont="1" applyAlignment="1">
      <alignment horizontal="right"/>
    </xf>
    <xf numFmtId="3" fontId="14" fillId="5" borderId="9" xfId="2" applyNumberFormat="1" applyFont="1" applyFill="1" applyBorder="1" applyAlignment="1">
      <alignment horizontal="right"/>
    </xf>
    <xf numFmtId="165" fontId="1" fillId="0" borderId="8" xfId="2" applyNumberFormat="1" applyBorder="1" applyAlignment="1">
      <alignment horizontal="left"/>
    </xf>
    <xf numFmtId="166" fontId="14" fillId="5" borderId="7" xfId="2" applyNumberFormat="1" applyFont="1" applyFill="1" applyBorder="1" applyAlignment="1">
      <alignment horizontal="right"/>
    </xf>
    <xf numFmtId="1" fontId="14" fillId="0" borderId="7" xfId="2" applyNumberFormat="1" applyFont="1" applyBorder="1" applyAlignment="1">
      <alignment horizontal="right"/>
    </xf>
    <xf numFmtId="2" fontId="14" fillId="0" borderId="7" xfId="2" applyNumberFormat="1" applyFont="1" applyBorder="1" applyAlignment="1">
      <alignment horizontal="right"/>
    </xf>
    <xf numFmtId="2" fontId="14" fillId="0" borderId="6" xfId="2" applyNumberFormat="1" applyFont="1" applyBorder="1" applyAlignment="1">
      <alignment horizontal="right"/>
    </xf>
    <xf numFmtId="2" fontId="6" fillId="5" borderId="7" xfId="2" applyNumberFormat="1" applyFont="1" applyFill="1" applyBorder="1" applyAlignment="1">
      <alignment horizontal="right"/>
    </xf>
    <xf numFmtId="2" fontId="14" fillId="0" borderId="0" xfId="2" applyNumberFormat="1" applyFont="1" applyAlignment="1">
      <alignment horizontal="right"/>
    </xf>
    <xf numFmtId="2" fontId="6" fillId="5" borderId="9" xfId="2" applyNumberFormat="1" applyFont="1" applyFill="1" applyBorder="1" applyAlignment="1">
      <alignment horizontal="right"/>
    </xf>
    <xf numFmtId="165" fontId="1" fillId="0" borderId="7" xfId="2" applyNumberFormat="1" applyBorder="1" applyAlignment="1">
      <alignment horizontal="left"/>
    </xf>
    <xf numFmtId="3" fontId="14" fillId="5" borderId="6" xfId="2" applyNumberFormat="1" applyFont="1" applyFill="1" applyBorder="1" applyAlignment="1">
      <alignment horizontal="right"/>
    </xf>
    <xf numFmtId="3" fontId="6" fillId="5" borderId="7" xfId="2" applyNumberFormat="1" applyFont="1" applyFill="1" applyBorder="1" applyAlignment="1">
      <alignment horizontal="right"/>
    </xf>
    <xf numFmtId="3" fontId="14" fillId="5" borderId="0" xfId="2" applyNumberFormat="1" applyFont="1" applyFill="1" applyAlignment="1">
      <alignment horizontal="right"/>
    </xf>
    <xf numFmtId="3" fontId="6" fillId="5" borderId="9" xfId="2" applyNumberFormat="1" applyFont="1" applyFill="1" applyBorder="1" applyAlignment="1">
      <alignment horizontal="right"/>
    </xf>
    <xf numFmtId="0" fontId="1" fillId="0" borderId="8" xfId="2" applyBorder="1"/>
    <xf numFmtId="0" fontId="1" fillId="0" borderId="7" xfId="2" applyBorder="1"/>
    <xf numFmtId="0" fontId="15" fillId="3" borderId="11" xfId="2" applyFont="1" applyFill="1" applyBorder="1"/>
    <xf numFmtId="3" fontId="16" fillId="3" borderId="7" xfId="2" applyNumberFormat="1" applyFont="1" applyFill="1" applyBorder="1"/>
    <xf numFmtId="3" fontId="17" fillId="3" borderId="7" xfId="2" applyNumberFormat="1" applyFont="1" applyFill="1" applyBorder="1"/>
    <xf numFmtId="3" fontId="17" fillId="3" borderId="6" xfId="2" applyNumberFormat="1" applyFont="1" applyFill="1" applyBorder="1" applyAlignment="1">
      <alignment horizontal="right"/>
    </xf>
    <xf numFmtId="3" fontId="16" fillId="3" borderId="7" xfId="2" applyNumberFormat="1" applyFont="1" applyFill="1" applyBorder="1" applyAlignment="1">
      <alignment horizontal="right"/>
    </xf>
    <xf numFmtId="3" fontId="17" fillId="3" borderId="7" xfId="2" applyNumberFormat="1" applyFont="1" applyFill="1" applyBorder="1" applyAlignment="1">
      <alignment horizontal="right"/>
    </xf>
    <xf numFmtId="3" fontId="17" fillId="3" borderId="12" xfId="2" applyNumberFormat="1" applyFont="1" applyFill="1" applyBorder="1" applyAlignment="1">
      <alignment horizontal="right"/>
    </xf>
    <xf numFmtId="3" fontId="17" fillId="3" borderId="0" xfId="2" applyNumberFormat="1" applyFont="1" applyFill="1" applyAlignment="1">
      <alignment horizontal="right"/>
    </xf>
    <xf numFmtId="3" fontId="16" fillId="3" borderId="9" xfId="2" applyNumberFormat="1" applyFont="1" applyFill="1" applyBorder="1" applyAlignment="1">
      <alignment horizontal="right"/>
    </xf>
    <xf numFmtId="3" fontId="16" fillId="3" borderId="13" xfId="2" applyNumberFormat="1" applyFont="1" applyFill="1" applyBorder="1" applyAlignment="1">
      <alignment horizontal="right"/>
    </xf>
    <xf numFmtId="3" fontId="17" fillId="3" borderId="14" xfId="2" applyNumberFormat="1" applyFont="1" applyFill="1" applyBorder="1" applyAlignment="1">
      <alignment horizontal="right"/>
    </xf>
    <xf numFmtId="0" fontId="15" fillId="3" borderId="12" xfId="2" applyFont="1" applyFill="1" applyBorder="1"/>
    <xf numFmtId="0" fontId="9" fillId="2" borderId="15" xfId="2" applyFont="1" applyFill="1" applyBorder="1"/>
    <xf numFmtId="3" fontId="6" fillId="2" borderId="16" xfId="2" applyNumberFormat="1" applyFont="1" applyFill="1" applyBorder="1"/>
    <xf numFmtId="3" fontId="14" fillId="2" borderId="16" xfId="2" applyNumberFormat="1" applyFont="1" applyFill="1" applyBorder="1"/>
    <xf numFmtId="3" fontId="14" fillId="2" borderId="17" xfId="2" applyNumberFormat="1" applyFont="1" applyFill="1" applyBorder="1"/>
    <xf numFmtId="3" fontId="6" fillId="2" borderId="18" xfId="2" applyNumberFormat="1" applyFont="1" applyFill="1" applyBorder="1"/>
    <xf numFmtId="3" fontId="14" fillId="2" borderId="19" xfId="2" applyNumberFormat="1" applyFont="1" applyFill="1" applyBorder="1"/>
    <xf numFmtId="3" fontId="6" fillId="2" borderId="0" xfId="2" applyNumberFormat="1" applyFont="1" applyFill="1"/>
    <xf numFmtId="3" fontId="14" fillId="2" borderId="20" xfId="2" applyNumberFormat="1" applyFont="1" applyFill="1" applyBorder="1"/>
    <xf numFmtId="0" fontId="9" fillId="2" borderId="19" xfId="2" applyFont="1" applyFill="1" applyBorder="1"/>
    <xf numFmtId="0" fontId="1" fillId="2" borderId="0" xfId="2" applyFill="1"/>
    <xf numFmtId="0" fontId="10" fillId="4" borderId="21" xfId="2" applyFont="1" applyFill="1" applyBorder="1"/>
    <xf numFmtId="0" fontId="10" fillId="4" borderId="22" xfId="2" applyFont="1" applyFill="1" applyBorder="1" applyAlignment="1">
      <alignment horizontal="center"/>
    </xf>
    <xf numFmtId="0" fontId="18" fillId="4" borderId="22" xfId="2" applyFont="1" applyFill="1" applyBorder="1" applyAlignment="1">
      <alignment horizontal="center"/>
    </xf>
    <xf numFmtId="0" fontId="18" fillId="4" borderId="22" xfId="2" applyFont="1" applyFill="1" applyBorder="1" applyAlignment="1">
      <alignment horizontal="center" vertical="center"/>
    </xf>
    <xf numFmtId="0" fontId="10" fillId="4" borderId="22" xfId="2" applyFont="1" applyFill="1" applyBorder="1" applyAlignment="1">
      <alignment horizontal="center" vertical="center"/>
    </xf>
    <xf numFmtId="0" fontId="10" fillId="4" borderId="23" xfId="2" applyFont="1" applyFill="1" applyBorder="1" applyAlignment="1">
      <alignment horizontal="center" vertical="center"/>
    </xf>
    <xf numFmtId="0" fontId="18" fillId="4" borderId="24" xfId="2" applyFont="1" applyFill="1" applyBorder="1" applyAlignment="1">
      <alignment horizontal="center" vertical="center"/>
    </xf>
    <xf numFmtId="0" fontId="18" fillId="4" borderId="25" xfId="2" applyFont="1" applyFill="1" applyBorder="1" applyAlignment="1">
      <alignment horizontal="center"/>
    </xf>
    <xf numFmtId="0" fontId="10" fillId="4" borderId="26" xfId="2" applyFont="1" applyFill="1" applyBorder="1"/>
    <xf numFmtId="3" fontId="6" fillId="5" borderId="27" xfId="2" applyNumberFormat="1" applyFont="1" applyFill="1" applyBorder="1"/>
    <xf numFmtId="3" fontId="14" fillId="0" borderId="7" xfId="2" applyNumberFormat="1" applyFont="1" applyBorder="1"/>
    <xf numFmtId="3" fontId="14" fillId="0" borderId="6" xfId="2" applyNumberFormat="1" applyFont="1" applyBorder="1"/>
    <xf numFmtId="3" fontId="14" fillId="0" borderId="0" xfId="2" applyNumberFormat="1" applyFont="1"/>
    <xf numFmtId="3" fontId="14" fillId="0" borderId="10" xfId="2" applyNumberFormat="1" applyFont="1" applyBorder="1" applyAlignment="1">
      <alignment horizontal="right"/>
    </xf>
    <xf numFmtId="0" fontId="1" fillId="0" borderId="28" xfId="2" applyBorder="1"/>
    <xf numFmtId="3" fontId="6" fillId="5" borderId="29" xfId="2" applyNumberFormat="1" applyFont="1" applyFill="1" applyBorder="1" applyAlignment="1">
      <alignment horizontal="right"/>
    </xf>
    <xf numFmtId="3" fontId="14" fillId="0" borderId="29" xfId="2" applyNumberFormat="1" applyFont="1" applyBorder="1" applyAlignment="1">
      <alignment horizontal="right"/>
    </xf>
    <xf numFmtId="3" fontId="14" fillId="0" borderId="30" xfId="2" applyNumberFormat="1" applyFont="1" applyBorder="1" applyAlignment="1">
      <alignment horizontal="right"/>
    </xf>
    <xf numFmtId="3" fontId="14" fillId="0" borderId="31" xfId="2" applyNumberFormat="1" applyFont="1" applyBorder="1" applyAlignment="1">
      <alignment horizontal="right"/>
    </xf>
    <xf numFmtId="0" fontId="1" fillId="0" borderId="29" xfId="2" applyBorder="1"/>
    <xf numFmtId="0" fontId="9" fillId="2" borderId="32" xfId="2" applyFont="1" applyFill="1" applyBorder="1"/>
    <xf numFmtId="3" fontId="6" fillId="2" borderId="33" xfId="2" applyNumberFormat="1" applyFont="1" applyFill="1" applyBorder="1"/>
    <xf numFmtId="3" fontId="14" fillId="2" borderId="33" xfId="2" applyNumberFormat="1" applyFont="1" applyFill="1" applyBorder="1"/>
    <xf numFmtId="3" fontId="14" fillId="2" borderId="34" xfId="2" applyNumberFormat="1" applyFont="1" applyFill="1" applyBorder="1"/>
    <xf numFmtId="3" fontId="14" fillId="2" borderId="35" xfId="2" applyNumberFormat="1" applyFont="1" applyFill="1" applyBorder="1"/>
    <xf numFmtId="3" fontId="14" fillId="2" borderId="36" xfId="2" applyNumberFormat="1" applyFont="1" applyFill="1" applyBorder="1"/>
    <xf numFmtId="0" fontId="9" fillId="2" borderId="35" xfId="2" applyFont="1" applyFill="1" applyBorder="1"/>
    <xf numFmtId="0" fontId="10" fillId="4" borderId="24" xfId="2" applyFont="1" applyFill="1" applyBorder="1"/>
    <xf numFmtId="2" fontId="1" fillId="0" borderId="0" xfId="2" applyNumberFormat="1"/>
    <xf numFmtId="0" fontId="1" fillId="0" borderId="8" xfId="2" applyBorder="1" applyAlignment="1">
      <alignment horizontal="left"/>
    </xf>
    <xf numFmtId="0" fontId="1" fillId="0" borderId="7" xfId="2" applyBorder="1" applyAlignment="1">
      <alignment horizontal="left"/>
    </xf>
    <xf numFmtId="165" fontId="1" fillId="0" borderId="0" xfId="2" applyNumberFormat="1"/>
    <xf numFmtId="0" fontId="15" fillId="3" borderId="8" xfId="2" applyFont="1" applyFill="1" applyBorder="1"/>
    <xf numFmtId="0" fontId="15" fillId="3" borderId="7" xfId="2" applyFont="1" applyFill="1" applyBorder="1"/>
    <xf numFmtId="3" fontId="6" fillId="5" borderId="37" xfId="2" applyNumberFormat="1" applyFont="1" applyFill="1" applyBorder="1"/>
    <xf numFmtId="3" fontId="6" fillId="5" borderId="38" xfId="2" applyNumberFormat="1" applyFont="1" applyFill="1" applyBorder="1" applyAlignment="1">
      <alignment horizontal="right"/>
    </xf>
    <xf numFmtId="3" fontId="14" fillId="5" borderId="27" xfId="2" applyNumberFormat="1" applyFont="1" applyFill="1" applyBorder="1" applyAlignment="1">
      <alignment horizontal="right"/>
    </xf>
    <xf numFmtId="0" fontId="9" fillId="2" borderId="16" xfId="2" applyFont="1" applyFill="1" applyBorder="1"/>
    <xf numFmtId="0" fontId="1" fillId="2" borderId="16" xfId="2" applyFill="1" applyBorder="1"/>
    <xf numFmtId="0" fontId="1" fillId="2" borderId="17" xfId="2" applyFill="1" applyBorder="1"/>
    <xf numFmtId="0" fontId="9" fillId="2" borderId="18" xfId="2" applyFont="1" applyFill="1" applyBorder="1"/>
    <xf numFmtId="0" fontId="1" fillId="2" borderId="19" xfId="2" applyFill="1" applyBorder="1"/>
    <xf numFmtId="0" fontId="9" fillId="2" borderId="0" xfId="2" applyFont="1" applyFill="1"/>
    <xf numFmtId="0" fontId="1" fillId="2" borderId="20" xfId="2" applyFill="1" applyBorder="1"/>
    <xf numFmtId="3" fontId="16" fillId="3" borderId="39" xfId="2" applyNumberFormat="1" applyFont="1" applyFill="1" applyBorder="1"/>
    <xf numFmtId="3" fontId="16" fillId="3" borderId="40" xfId="2" applyNumberFormat="1" applyFont="1" applyFill="1" applyBorder="1" applyAlignment="1">
      <alignment horizontal="right"/>
    </xf>
    <xf numFmtId="2" fontId="1" fillId="0" borderId="8" xfId="2" applyNumberFormat="1" applyBorder="1"/>
    <xf numFmtId="167" fontId="6" fillId="5" borderId="37" xfId="2" applyNumberFormat="1" applyFont="1" applyFill="1" applyBorder="1" applyAlignment="1">
      <alignment horizontal="right"/>
    </xf>
    <xf numFmtId="167" fontId="14" fillId="0" borderId="7" xfId="2" applyNumberFormat="1" applyFont="1" applyBorder="1" applyAlignment="1">
      <alignment horizontal="right"/>
    </xf>
    <xf numFmtId="2" fontId="6" fillId="5" borderId="38" xfId="2" applyNumberFormat="1" applyFont="1" applyFill="1" applyBorder="1" applyAlignment="1">
      <alignment horizontal="right"/>
    </xf>
    <xf numFmtId="167" fontId="14" fillId="0" borderId="0" xfId="2" applyNumberFormat="1" applyFont="1" applyAlignment="1">
      <alignment horizontal="right"/>
    </xf>
    <xf numFmtId="167" fontId="14" fillId="0" borderId="6" xfId="2" applyNumberFormat="1" applyFont="1" applyBorder="1" applyAlignment="1">
      <alignment horizontal="right"/>
    </xf>
    <xf numFmtId="2" fontId="1" fillId="0" borderId="7" xfId="2" applyNumberFormat="1" applyBorder="1"/>
    <xf numFmtId="3" fontId="16" fillId="3" borderId="12" xfId="2" applyNumberFormat="1" applyFont="1" applyFill="1" applyBorder="1"/>
    <xf numFmtId="3" fontId="17" fillId="3" borderId="12" xfId="2" applyNumberFormat="1" applyFont="1" applyFill="1" applyBorder="1"/>
    <xf numFmtId="3" fontId="16" fillId="3" borderId="12" xfId="2" applyNumberFormat="1" applyFont="1" applyFill="1" applyBorder="1" applyAlignment="1">
      <alignment horizontal="right"/>
    </xf>
    <xf numFmtId="3" fontId="17" fillId="3" borderId="41" xfId="2" applyNumberFormat="1" applyFont="1" applyFill="1" applyBorder="1" applyAlignment="1">
      <alignment horizontal="right"/>
    </xf>
    <xf numFmtId="3" fontId="17" fillId="3" borderId="42" xfId="2" applyNumberFormat="1" applyFont="1" applyFill="1" applyBorder="1" applyAlignment="1">
      <alignment horizontal="right"/>
    </xf>
    <xf numFmtId="0" fontId="1" fillId="2" borderId="43" xfId="2" applyFill="1" applyBorder="1"/>
    <xf numFmtId="0" fontId="1" fillId="2" borderId="18" xfId="2" applyFill="1" applyBorder="1"/>
    <xf numFmtId="0" fontId="1" fillId="2" borderId="6" xfId="2" applyFill="1" applyBorder="1"/>
    <xf numFmtId="3" fontId="6" fillId="5" borderId="27" xfId="2" applyNumberFormat="1" applyFont="1" applyFill="1" applyBorder="1" applyAlignment="1">
      <alignment horizontal="right"/>
    </xf>
    <xf numFmtId="0" fontId="1" fillId="0" borderId="44" xfId="2" applyBorder="1"/>
    <xf numFmtId="3" fontId="14" fillId="5" borderId="45" xfId="2" applyNumberFormat="1" applyFont="1" applyFill="1" applyBorder="1" applyAlignment="1">
      <alignment horizontal="right"/>
    </xf>
    <xf numFmtId="3" fontId="14" fillId="0" borderId="46" xfId="2" applyNumberFormat="1" applyFont="1" applyBorder="1" applyAlignment="1">
      <alignment horizontal="right"/>
    </xf>
    <xf numFmtId="3" fontId="14" fillId="0" borderId="47" xfId="2" applyNumberFormat="1" applyFont="1" applyBorder="1" applyAlignment="1">
      <alignment horizontal="right"/>
    </xf>
    <xf numFmtId="1" fontId="14" fillId="5" borderId="48" xfId="2" applyNumberFormat="1" applyFont="1" applyFill="1" applyBorder="1" applyAlignment="1">
      <alignment horizontal="right"/>
    </xf>
    <xf numFmtId="1" fontId="14" fillId="0" borderId="46" xfId="2" applyNumberFormat="1" applyFont="1" applyBorder="1" applyAlignment="1">
      <alignment horizontal="right"/>
    </xf>
    <xf numFmtId="3" fontId="14" fillId="0" borderId="49" xfId="2" applyNumberFormat="1" applyFont="1" applyBorder="1" applyAlignment="1">
      <alignment horizontal="right"/>
    </xf>
    <xf numFmtId="3" fontId="14" fillId="0" borderId="50" xfId="2" applyNumberFormat="1" applyFont="1" applyBorder="1" applyAlignment="1">
      <alignment horizontal="right"/>
    </xf>
    <xf numFmtId="1" fontId="6" fillId="0" borderId="0" xfId="2" applyNumberFormat="1" applyFont="1" applyAlignment="1">
      <alignment horizontal="right"/>
    </xf>
    <xf numFmtId="0" fontId="3" fillId="0" borderId="0" xfId="2" applyFont="1"/>
    <xf numFmtId="0" fontId="2" fillId="0" borderId="0" xfId="2" applyFont="1" applyAlignment="1">
      <alignment horizontal="left" wrapText="1"/>
    </xf>
    <xf numFmtId="0" fontId="1" fillId="2" borderId="0" xfId="2" applyFill="1" applyAlignment="1">
      <alignment horizontal="left" vertical="top" wrapText="1"/>
    </xf>
  </cellXfs>
  <cellStyles count="4">
    <cellStyle name="Link" xfId="3" builtinId="8"/>
    <cellStyle name="Prozent" xfId="1" builtinId="5"/>
    <cellStyle name="Standard" xfId="0" builtinId="0"/>
    <cellStyle name="Standard_consensus_1 2 2" xfId="2" xr:uid="{74128DD6-335F-416D-B5ED-A5853FA8AC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79</xdr:row>
      <xdr:rowOff>0</xdr:rowOff>
    </xdr:from>
    <xdr:to>
      <xdr:col>1</xdr:col>
      <xdr:colOff>0</xdr:colOff>
      <xdr:row>79</xdr:row>
      <xdr:rowOff>0</xdr:rowOff>
    </xdr:to>
    <xdr:sp macro="" textlink="">
      <xdr:nvSpPr>
        <xdr:cNvPr id="2" name="Rectangle 12">
          <a:extLst>
            <a:ext uri="{FF2B5EF4-FFF2-40B4-BE49-F238E27FC236}">
              <a16:creationId xmlns:a16="http://schemas.microsoft.com/office/drawing/2014/main" id="{EBF03726-B5D0-4B63-90C9-ADCF3DD982CA}"/>
            </a:ext>
          </a:extLst>
        </xdr:cNvPr>
        <xdr:cNvSpPr>
          <a:spLocks noChangeArrowheads="1"/>
        </xdr:cNvSpPr>
      </xdr:nvSpPr>
      <xdr:spPr bwMode="auto">
        <a:xfrm>
          <a:off x="366522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 name="Rectangle 13">
          <a:extLst>
            <a:ext uri="{FF2B5EF4-FFF2-40B4-BE49-F238E27FC236}">
              <a16:creationId xmlns:a16="http://schemas.microsoft.com/office/drawing/2014/main" id="{0C98A081-B3F6-40ED-B04B-1763C694177A}"/>
            </a:ext>
          </a:extLst>
        </xdr:cNvPr>
        <xdr:cNvSpPr>
          <a:spLocks noChangeArrowheads="1"/>
        </xdr:cNvSpPr>
      </xdr:nvSpPr>
      <xdr:spPr bwMode="auto">
        <a:xfrm>
          <a:off x="366522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Rectangle 14">
          <a:extLst>
            <a:ext uri="{FF2B5EF4-FFF2-40B4-BE49-F238E27FC236}">
              <a16:creationId xmlns:a16="http://schemas.microsoft.com/office/drawing/2014/main" id="{B0AFA0DD-742F-4FEB-9867-A7FA2F237072}"/>
            </a:ext>
          </a:extLst>
        </xdr:cNvPr>
        <xdr:cNvSpPr>
          <a:spLocks noChangeArrowheads="1"/>
        </xdr:cNvSpPr>
      </xdr:nvSpPr>
      <xdr:spPr bwMode="auto">
        <a:xfrm>
          <a:off x="366522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xdr:col>
      <xdr:colOff>0</xdr:colOff>
      <xdr:row>79</xdr:row>
      <xdr:rowOff>0</xdr:rowOff>
    </xdr:from>
    <xdr:to>
      <xdr:col>2</xdr:col>
      <xdr:colOff>0</xdr:colOff>
      <xdr:row>79</xdr:row>
      <xdr:rowOff>0</xdr:rowOff>
    </xdr:to>
    <xdr:sp macro="" textlink="">
      <xdr:nvSpPr>
        <xdr:cNvPr id="5" name="Rectangle 15">
          <a:extLst>
            <a:ext uri="{FF2B5EF4-FFF2-40B4-BE49-F238E27FC236}">
              <a16:creationId xmlns:a16="http://schemas.microsoft.com/office/drawing/2014/main" id="{55CE6BCF-2D1B-46DD-8FDB-DE62BBB0E8CB}"/>
            </a:ext>
          </a:extLst>
        </xdr:cNvPr>
        <xdr:cNvSpPr>
          <a:spLocks noChangeArrowheads="1"/>
        </xdr:cNvSpPr>
      </xdr:nvSpPr>
      <xdr:spPr bwMode="auto">
        <a:xfrm>
          <a:off x="442722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xdr:col>
      <xdr:colOff>0</xdr:colOff>
      <xdr:row>79</xdr:row>
      <xdr:rowOff>0</xdr:rowOff>
    </xdr:from>
    <xdr:to>
      <xdr:col>2</xdr:col>
      <xdr:colOff>0</xdr:colOff>
      <xdr:row>79</xdr:row>
      <xdr:rowOff>0</xdr:rowOff>
    </xdr:to>
    <xdr:sp macro="" textlink="">
      <xdr:nvSpPr>
        <xdr:cNvPr id="6" name="Rectangle 16">
          <a:extLst>
            <a:ext uri="{FF2B5EF4-FFF2-40B4-BE49-F238E27FC236}">
              <a16:creationId xmlns:a16="http://schemas.microsoft.com/office/drawing/2014/main" id="{9D4F8BAD-F9A4-415F-BAA1-0F919A4E4CF5}"/>
            </a:ext>
          </a:extLst>
        </xdr:cNvPr>
        <xdr:cNvSpPr>
          <a:spLocks noChangeArrowheads="1"/>
        </xdr:cNvSpPr>
      </xdr:nvSpPr>
      <xdr:spPr bwMode="auto">
        <a:xfrm>
          <a:off x="442722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7" name="Rectangle 17">
          <a:extLst>
            <a:ext uri="{FF2B5EF4-FFF2-40B4-BE49-F238E27FC236}">
              <a16:creationId xmlns:a16="http://schemas.microsoft.com/office/drawing/2014/main" id="{E35E2617-E9A8-4A63-AD43-3917053A931B}"/>
            </a:ext>
          </a:extLst>
        </xdr:cNvPr>
        <xdr:cNvSpPr>
          <a:spLocks noChangeArrowheads="1"/>
        </xdr:cNvSpPr>
      </xdr:nvSpPr>
      <xdr:spPr bwMode="auto">
        <a:xfrm>
          <a:off x="656082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7</xdr:col>
      <xdr:colOff>0</xdr:colOff>
      <xdr:row>79</xdr:row>
      <xdr:rowOff>0</xdr:rowOff>
    </xdr:from>
    <xdr:to>
      <xdr:col>7</xdr:col>
      <xdr:colOff>0</xdr:colOff>
      <xdr:row>79</xdr:row>
      <xdr:rowOff>0</xdr:rowOff>
    </xdr:to>
    <xdr:sp macro="" textlink="">
      <xdr:nvSpPr>
        <xdr:cNvPr id="8" name="Rectangle 18">
          <a:extLst>
            <a:ext uri="{FF2B5EF4-FFF2-40B4-BE49-F238E27FC236}">
              <a16:creationId xmlns:a16="http://schemas.microsoft.com/office/drawing/2014/main" id="{BBC3E00D-5477-4C56-A16E-62FB66194707}"/>
            </a:ext>
          </a:extLst>
        </xdr:cNvPr>
        <xdr:cNvSpPr>
          <a:spLocks noChangeArrowheads="1"/>
        </xdr:cNvSpPr>
      </xdr:nvSpPr>
      <xdr:spPr bwMode="auto">
        <a:xfrm>
          <a:off x="726948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7</xdr:col>
      <xdr:colOff>0</xdr:colOff>
      <xdr:row>79</xdr:row>
      <xdr:rowOff>0</xdr:rowOff>
    </xdr:from>
    <xdr:to>
      <xdr:col>7</xdr:col>
      <xdr:colOff>0</xdr:colOff>
      <xdr:row>79</xdr:row>
      <xdr:rowOff>0</xdr:rowOff>
    </xdr:to>
    <xdr:sp macro="" textlink="">
      <xdr:nvSpPr>
        <xdr:cNvPr id="9" name="Rectangle 19">
          <a:extLst>
            <a:ext uri="{FF2B5EF4-FFF2-40B4-BE49-F238E27FC236}">
              <a16:creationId xmlns:a16="http://schemas.microsoft.com/office/drawing/2014/main" id="{49877A34-86F3-479D-81D1-2395E2E434D4}"/>
            </a:ext>
          </a:extLst>
        </xdr:cNvPr>
        <xdr:cNvSpPr>
          <a:spLocks noChangeArrowheads="1"/>
        </xdr:cNvSpPr>
      </xdr:nvSpPr>
      <xdr:spPr bwMode="auto">
        <a:xfrm>
          <a:off x="726948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Rectangle 20">
          <a:extLst>
            <a:ext uri="{FF2B5EF4-FFF2-40B4-BE49-F238E27FC236}">
              <a16:creationId xmlns:a16="http://schemas.microsoft.com/office/drawing/2014/main" id="{C9E914EC-CCCC-44B9-8665-C1C8DB897534}"/>
            </a:ext>
          </a:extLst>
        </xdr:cNvPr>
        <xdr:cNvSpPr>
          <a:spLocks noChangeArrowheads="1"/>
        </xdr:cNvSpPr>
      </xdr:nvSpPr>
      <xdr:spPr bwMode="auto">
        <a:xfrm>
          <a:off x="366522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1" name="Rectangle 21">
          <a:extLst>
            <a:ext uri="{FF2B5EF4-FFF2-40B4-BE49-F238E27FC236}">
              <a16:creationId xmlns:a16="http://schemas.microsoft.com/office/drawing/2014/main" id="{F45304E0-EC07-4731-AA18-F6E44129FC00}"/>
            </a:ext>
          </a:extLst>
        </xdr:cNvPr>
        <xdr:cNvSpPr>
          <a:spLocks noChangeArrowheads="1"/>
        </xdr:cNvSpPr>
      </xdr:nvSpPr>
      <xdr:spPr bwMode="auto">
        <a:xfrm>
          <a:off x="366522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12" name="Rectangle 22">
          <a:extLst>
            <a:ext uri="{FF2B5EF4-FFF2-40B4-BE49-F238E27FC236}">
              <a16:creationId xmlns:a16="http://schemas.microsoft.com/office/drawing/2014/main" id="{652C9685-E954-4FFA-A30D-68D49B853169}"/>
            </a:ext>
          </a:extLst>
        </xdr:cNvPr>
        <xdr:cNvSpPr>
          <a:spLocks noChangeArrowheads="1"/>
        </xdr:cNvSpPr>
      </xdr:nvSpPr>
      <xdr:spPr bwMode="auto">
        <a:xfrm>
          <a:off x="656082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xdr:col>
      <xdr:colOff>0</xdr:colOff>
      <xdr:row>79</xdr:row>
      <xdr:rowOff>0</xdr:rowOff>
    </xdr:from>
    <xdr:to>
      <xdr:col>2</xdr:col>
      <xdr:colOff>0</xdr:colOff>
      <xdr:row>79</xdr:row>
      <xdr:rowOff>0</xdr:rowOff>
    </xdr:to>
    <xdr:sp macro="" textlink="">
      <xdr:nvSpPr>
        <xdr:cNvPr id="13" name="Rectangle 23">
          <a:extLst>
            <a:ext uri="{FF2B5EF4-FFF2-40B4-BE49-F238E27FC236}">
              <a16:creationId xmlns:a16="http://schemas.microsoft.com/office/drawing/2014/main" id="{9B69CEB0-AD54-4F53-A3EF-8C116E5795E2}"/>
            </a:ext>
          </a:extLst>
        </xdr:cNvPr>
        <xdr:cNvSpPr>
          <a:spLocks noChangeArrowheads="1"/>
        </xdr:cNvSpPr>
      </xdr:nvSpPr>
      <xdr:spPr bwMode="auto">
        <a:xfrm>
          <a:off x="442722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xdr:col>
      <xdr:colOff>0</xdr:colOff>
      <xdr:row>79</xdr:row>
      <xdr:rowOff>0</xdr:rowOff>
    </xdr:from>
    <xdr:to>
      <xdr:col>2</xdr:col>
      <xdr:colOff>0</xdr:colOff>
      <xdr:row>79</xdr:row>
      <xdr:rowOff>0</xdr:rowOff>
    </xdr:to>
    <xdr:sp macro="" textlink="">
      <xdr:nvSpPr>
        <xdr:cNvPr id="14" name="Rectangle 24">
          <a:extLst>
            <a:ext uri="{FF2B5EF4-FFF2-40B4-BE49-F238E27FC236}">
              <a16:creationId xmlns:a16="http://schemas.microsoft.com/office/drawing/2014/main" id="{5932EDC0-AF25-447E-BEF8-ED1C8F78AF2F}"/>
            </a:ext>
          </a:extLst>
        </xdr:cNvPr>
        <xdr:cNvSpPr>
          <a:spLocks noChangeArrowheads="1"/>
        </xdr:cNvSpPr>
      </xdr:nvSpPr>
      <xdr:spPr bwMode="auto">
        <a:xfrm>
          <a:off x="442722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6</xdr:col>
      <xdr:colOff>0</xdr:colOff>
      <xdr:row>79</xdr:row>
      <xdr:rowOff>0</xdr:rowOff>
    </xdr:from>
    <xdr:to>
      <xdr:col>6</xdr:col>
      <xdr:colOff>0</xdr:colOff>
      <xdr:row>79</xdr:row>
      <xdr:rowOff>0</xdr:rowOff>
    </xdr:to>
    <xdr:sp macro="" textlink="">
      <xdr:nvSpPr>
        <xdr:cNvPr id="15" name="Rectangle 25">
          <a:extLst>
            <a:ext uri="{FF2B5EF4-FFF2-40B4-BE49-F238E27FC236}">
              <a16:creationId xmlns:a16="http://schemas.microsoft.com/office/drawing/2014/main" id="{D0542CB6-7B50-4C0F-BC4D-F74F2D93D629}"/>
            </a:ext>
          </a:extLst>
        </xdr:cNvPr>
        <xdr:cNvSpPr>
          <a:spLocks noChangeArrowheads="1"/>
        </xdr:cNvSpPr>
      </xdr:nvSpPr>
      <xdr:spPr bwMode="auto">
        <a:xfrm>
          <a:off x="656082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8</xdr:col>
      <xdr:colOff>535305</xdr:colOff>
      <xdr:row>79</xdr:row>
      <xdr:rowOff>0</xdr:rowOff>
    </xdr:from>
    <xdr:to>
      <xdr:col>8</xdr:col>
      <xdr:colOff>535305</xdr:colOff>
      <xdr:row>79</xdr:row>
      <xdr:rowOff>0</xdr:rowOff>
    </xdr:to>
    <xdr:sp macro="" textlink="">
      <xdr:nvSpPr>
        <xdr:cNvPr id="16" name="Rectangle 26">
          <a:extLst>
            <a:ext uri="{FF2B5EF4-FFF2-40B4-BE49-F238E27FC236}">
              <a16:creationId xmlns:a16="http://schemas.microsoft.com/office/drawing/2014/main" id="{9D23CFB0-69F4-4E8A-95F7-7C3E79A02C8C}"/>
            </a:ext>
          </a:extLst>
        </xdr:cNvPr>
        <xdr:cNvSpPr>
          <a:spLocks noChangeArrowheads="1"/>
        </xdr:cNvSpPr>
      </xdr:nvSpPr>
      <xdr:spPr bwMode="auto">
        <a:xfrm>
          <a:off x="8086725"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7</xdr:col>
      <xdr:colOff>0</xdr:colOff>
      <xdr:row>79</xdr:row>
      <xdr:rowOff>0</xdr:rowOff>
    </xdr:from>
    <xdr:to>
      <xdr:col>7</xdr:col>
      <xdr:colOff>0</xdr:colOff>
      <xdr:row>79</xdr:row>
      <xdr:rowOff>0</xdr:rowOff>
    </xdr:to>
    <xdr:sp macro="" textlink="">
      <xdr:nvSpPr>
        <xdr:cNvPr id="17" name="Rectangle 27">
          <a:extLst>
            <a:ext uri="{FF2B5EF4-FFF2-40B4-BE49-F238E27FC236}">
              <a16:creationId xmlns:a16="http://schemas.microsoft.com/office/drawing/2014/main" id="{CADF9D99-DE47-4059-AE2A-EB81EC926BD0}"/>
            </a:ext>
          </a:extLst>
        </xdr:cNvPr>
        <xdr:cNvSpPr>
          <a:spLocks noChangeArrowheads="1"/>
        </xdr:cNvSpPr>
      </xdr:nvSpPr>
      <xdr:spPr bwMode="auto">
        <a:xfrm>
          <a:off x="726948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7</xdr:col>
      <xdr:colOff>0</xdr:colOff>
      <xdr:row>79</xdr:row>
      <xdr:rowOff>0</xdr:rowOff>
    </xdr:from>
    <xdr:to>
      <xdr:col>7</xdr:col>
      <xdr:colOff>0</xdr:colOff>
      <xdr:row>79</xdr:row>
      <xdr:rowOff>0</xdr:rowOff>
    </xdr:to>
    <xdr:sp macro="" textlink="">
      <xdr:nvSpPr>
        <xdr:cNvPr id="18" name="Rectangle 28">
          <a:extLst>
            <a:ext uri="{FF2B5EF4-FFF2-40B4-BE49-F238E27FC236}">
              <a16:creationId xmlns:a16="http://schemas.microsoft.com/office/drawing/2014/main" id="{79BF34C9-D7F3-4784-87A9-4330176DC4AD}"/>
            </a:ext>
          </a:extLst>
        </xdr:cNvPr>
        <xdr:cNvSpPr>
          <a:spLocks noChangeArrowheads="1"/>
        </xdr:cNvSpPr>
      </xdr:nvSpPr>
      <xdr:spPr bwMode="auto">
        <a:xfrm>
          <a:off x="726948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editAs="oneCell">
    <xdr:from>
      <xdr:col>0</xdr:col>
      <xdr:colOff>375920</xdr:colOff>
      <xdr:row>5</xdr:row>
      <xdr:rowOff>165100</xdr:rowOff>
    </xdr:from>
    <xdr:to>
      <xdr:col>0</xdr:col>
      <xdr:colOff>1482725</xdr:colOff>
      <xdr:row>5</xdr:row>
      <xdr:rowOff>669925</xdr:rowOff>
    </xdr:to>
    <xdr:pic>
      <xdr:nvPicPr>
        <xdr:cNvPr id="19" name="Grafik 22">
          <a:extLst>
            <a:ext uri="{FF2B5EF4-FFF2-40B4-BE49-F238E27FC236}">
              <a16:creationId xmlns:a16="http://schemas.microsoft.com/office/drawing/2014/main" id="{D01DDEB3-C71F-4D54-AAAF-EC5CB8378F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5920" y="706120"/>
          <a:ext cx="110680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79</xdr:row>
      <xdr:rowOff>0</xdr:rowOff>
    </xdr:from>
    <xdr:to>
      <xdr:col>12</xdr:col>
      <xdr:colOff>0</xdr:colOff>
      <xdr:row>79</xdr:row>
      <xdr:rowOff>0</xdr:rowOff>
    </xdr:to>
    <xdr:sp macro="" textlink="">
      <xdr:nvSpPr>
        <xdr:cNvPr id="20" name="Rectangle 18">
          <a:extLst>
            <a:ext uri="{FF2B5EF4-FFF2-40B4-BE49-F238E27FC236}">
              <a16:creationId xmlns:a16="http://schemas.microsoft.com/office/drawing/2014/main" id="{50856096-D498-486C-B120-FBC8C8E22C23}"/>
            </a:ext>
          </a:extLst>
        </xdr:cNvPr>
        <xdr:cNvSpPr>
          <a:spLocks noChangeArrowheads="1"/>
        </xdr:cNvSpPr>
      </xdr:nvSpPr>
      <xdr:spPr bwMode="auto">
        <a:xfrm>
          <a:off x="1006602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12</xdr:col>
      <xdr:colOff>0</xdr:colOff>
      <xdr:row>79</xdr:row>
      <xdr:rowOff>0</xdr:rowOff>
    </xdr:from>
    <xdr:to>
      <xdr:col>12</xdr:col>
      <xdr:colOff>0</xdr:colOff>
      <xdr:row>79</xdr:row>
      <xdr:rowOff>0</xdr:rowOff>
    </xdr:to>
    <xdr:sp macro="" textlink="">
      <xdr:nvSpPr>
        <xdr:cNvPr id="21" name="Rectangle 19">
          <a:extLst>
            <a:ext uri="{FF2B5EF4-FFF2-40B4-BE49-F238E27FC236}">
              <a16:creationId xmlns:a16="http://schemas.microsoft.com/office/drawing/2014/main" id="{8C1F5244-2A9D-4A4D-98C0-5C8866B4102E}"/>
            </a:ext>
          </a:extLst>
        </xdr:cNvPr>
        <xdr:cNvSpPr>
          <a:spLocks noChangeArrowheads="1"/>
        </xdr:cNvSpPr>
      </xdr:nvSpPr>
      <xdr:spPr bwMode="auto">
        <a:xfrm>
          <a:off x="1006602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13</xdr:col>
      <xdr:colOff>535305</xdr:colOff>
      <xdr:row>79</xdr:row>
      <xdr:rowOff>0</xdr:rowOff>
    </xdr:from>
    <xdr:to>
      <xdr:col>13</xdr:col>
      <xdr:colOff>535305</xdr:colOff>
      <xdr:row>79</xdr:row>
      <xdr:rowOff>0</xdr:rowOff>
    </xdr:to>
    <xdr:sp macro="" textlink="">
      <xdr:nvSpPr>
        <xdr:cNvPr id="22" name="Rectangle 26">
          <a:extLst>
            <a:ext uri="{FF2B5EF4-FFF2-40B4-BE49-F238E27FC236}">
              <a16:creationId xmlns:a16="http://schemas.microsoft.com/office/drawing/2014/main" id="{8B21128E-F56B-46AE-9EEB-741FD29927D6}"/>
            </a:ext>
          </a:extLst>
        </xdr:cNvPr>
        <xdr:cNvSpPr>
          <a:spLocks noChangeArrowheads="1"/>
        </xdr:cNvSpPr>
      </xdr:nvSpPr>
      <xdr:spPr bwMode="auto">
        <a:xfrm>
          <a:off x="10883265"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12</xdr:col>
      <xdr:colOff>0</xdr:colOff>
      <xdr:row>79</xdr:row>
      <xdr:rowOff>0</xdr:rowOff>
    </xdr:from>
    <xdr:to>
      <xdr:col>12</xdr:col>
      <xdr:colOff>0</xdr:colOff>
      <xdr:row>79</xdr:row>
      <xdr:rowOff>0</xdr:rowOff>
    </xdr:to>
    <xdr:sp macro="" textlink="">
      <xdr:nvSpPr>
        <xdr:cNvPr id="23" name="Rectangle 27">
          <a:extLst>
            <a:ext uri="{FF2B5EF4-FFF2-40B4-BE49-F238E27FC236}">
              <a16:creationId xmlns:a16="http://schemas.microsoft.com/office/drawing/2014/main" id="{FF4795CA-3D05-4124-B136-11ECC179DCBB}"/>
            </a:ext>
          </a:extLst>
        </xdr:cNvPr>
        <xdr:cNvSpPr>
          <a:spLocks noChangeArrowheads="1"/>
        </xdr:cNvSpPr>
      </xdr:nvSpPr>
      <xdr:spPr bwMode="auto">
        <a:xfrm>
          <a:off x="1006602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12</xdr:col>
      <xdr:colOff>0</xdr:colOff>
      <xdr:row>79</xdr:row>
      <xdr:rowOff>0</xdr:rowOff>
    </xdr:from>
    <xdr:to>
      <xdr:col>12</xdr:col>
      <xdr:colOff>0</xdr:colOff>
      <xdr:row>79</xdr:row>
      <xdr:rowOff>0</xdr:rowOff>
    </xdr:to>
    <xdr:sp macro="" textlink="">
      <xdr:nvSpPr>
        <xdr:cNvPr id="24" name="Rectangle 28">
          <a:extLst>
            <a:ext uri="{FF2B5EF4-FFF2-40B4-BE49-F238E27FC236}">
              <a16:creationId xmlns:a16="http://schemas.microsoft.com/office/drawing/2014/main" id="{2826C184-C62F-43A9-82A5-89E35ED322FA}"/>
            </a:ext>
          </a:extLst>
        </xdr:cNvPr>
        <xdr:cNvSpPr>
          <a:spLocks noChangeArrowheads="1"/>
        </xdr:cNvSpPr>
      </xdr:nvSpPr>
      <xdr:spPr bwMode="auto">
        <a:xfrm>
          <a:off x="1006602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17</xdr:col>
      <xdr:colOff>0</xdr:colOff>
      <xdr:row>79</xdr:row>
      <xdr:rowOff>0</xdr:rowOff>
    </xdr:from>
    <xdr:to>
      <xdr:col>17</xdr:col>
      <xdr:colOff>0</xdr:colOff>
      <xdr:row>79</xdr:row>
      <xdr:rowOff>0</xdr:rowOff>
    </xdr:to>
    <xdr:sp macro="" textlink="">
      <xdr:nvSpPr>
        <xdr:cNvPr id="25" name="Rectangle 18">
          <a:extLst>
            <a:ext uri="{FF2B5EF4-FFF2-40B4-BE49-F238E27FC236}">
              <a16:creationId xmlns:a16="http://schemas.microsoft.com/office/drawing/2014/main" id="{8F3401F5-8838-46D9-8900-470FA2BA66EC}"/>
            </a:ext>
          </a:extLst>
        </xdr:cNvPr>
        <xdr:cNvSpPr>
          <a:spLocks noChangeArrowheads="1"/>
        </xdr:cNvSpPr>
      </xdr:nvSpPr>
      <xdr:spPr bwMode="auto">
        <a:xfrm>
          <a:off x="1290828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17</xdr:col>
      <xdr:colOff>0</xdr:colOff>
      <xdr:row>79</xdr:row>
      <xdr:rowOff>0</xdr:rowOff>
    </xdr:from>
    <xdr:to>
      <xdr:col>17</xdr:col>
      <xdr:colOff>0</xdr:colOff>
      <xdr:row>79</xdr:row>
      <xdr:rowOff>0</xdr:rowOff>
    </xdr:to>
    <xdr:sp macro="" textlink="">
      <xdr:nvSpPr>
        <xdr:cNvPr id="26" name="Rectangle 19">
          <a:extLst>
            <a:ext uri="{FF2B5EF4-FFF2-40B4-BE49-F238E27FC236}">
              <a16:creationId xmlns:a16="http://schemas.microsoft.com/office/drawing/2014/main" id="{9094C332-9756-46FB-A9F1-68D7FA88F02C}"/>
            </a:ext>
          </a:extLst>
        </xdr:cNvPr>
        <xdr:cNvSpPr>
          <a:spLocks noChangeArrowheads="1"/>
        </xdr:cNvSpPr>
      </xdr:nvSpPr>
      <xdr:spPr bwMode="auto">
        <a:xfrm>
          <a:off x="1290828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18</xdr:col>
      <xdr:colOff>535305</xdr:colOff>
      <xdr:row>79</xdr:row>
      <xdr:rowOff>0</xdr:rowOff>
    </xdr:from>
    <xdr:to>
      <xdr:col>18</xdr:col>
      <xdr:colOff>535305</xdr:colOff>
      <xdr:row>79</xdr:row>
      <xdr:rowOff>0</xdr:rowOff>
    </xdr:to>
    <xdr:sp macro="" textlink="">
      <xdr:nvSpPr>
        <xdr:cNvPr id="27" name="Rectangle 26">
          <a:extLst>
            <a:ext uri="{FF2B5EF4-FFF2-40B4-BE49-F238E27FC236}">
              <a16:creationId xmlns:a16="http://schemas.microsoft.com/office/drawing/2014/main" id="{CA6B1BE5-5DE1-4E57-ADB6-204CA9BA9FB6}"/>
            </a:ext>
          </a:extLst>
        </xdr:cNvPr>
        <xdr:cNvSpPr>
          <a:spLocks noChangeArrowheads="1"/>
        </xdr:cNvSpPr>
      </xdr:nvSpPr>
      <xdr:spPr bwMode="auto">
        <a:xfrm>
          <a:off x="13725525"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17</xdr:col>
      <xdr:colOff>0</xdr:colOff>
      <xdr:row>79</xdr:row>
      <xdr:rowOff>0</xdr:rowOff>
    </xdr:from>
    <xdr:to>
      <xdr:col>17</xdr:col>
      <xdr:colOff>0</xdr:colOff>
      <xdr:row>79</xdr:row>
      <xdr:rowOff>0</xdr:rowOff>
    </xdr:to>
    <xdr:sp macro="" textlink="">
      <xdr:nvSpPr>
        <xdr:cNvPr id="28" name="Rectangle 27">
          <a:extLst>
            <a:ext uri="{FF2B5EF4-FFF2-40B4-BE49-F238E27FC236}">
              <a16:creationId xmlns:a16="http://schemas.microsoft.com/office/drawing/2014/main" id="{749CBA11-0080-4637-B0C9-7EED0B15FC32}"/>
            </a:ext>
          </a:extLst>
        </xdr:cNvPr>
        <xdr:cNvSpPr>
          <a:spLocks noChangeArrowheads="1"/>
        </xdr:cNvSpPr>
      </xdr:nvSpPr>
      <xdr:spPr bwMode="auto">
        <a:xfrm>
          <a:off x="1290828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17</xdr:col>
      <xdr:colOff>0</xdr:colOff>
      <xdr:row>79</xdr:row>
      <xdr:rowOff>0</xdr:rowOff>
    </xdr:from>
    <xdr:to>
      <xdr:col>17</xdr:col>
      <xdr:colOff>0</xdr:colOff>
      <xdr:row>79</xdr:row>
      <xdr:rowOff>0</xdr:rowOff>
    </xdr:to>
    <xdr:sp macro="" textlink="">
      <xdr:nvSpPr>
        <xdr:cNvPr id="29" name="Rectangle 28">
          <a:extLst>
            <a:ext uri="{FF2B5EF4-FFF2-40B4-BE49-F238E27FC236}">
              <a16:creationId xmlns:a16="http://schemas.microsoft.com/office/drawing/2014/main" id="{B18028D3-850A-4872-B18F-BE3B66B825BC}"/>
            </a:ext>
          </a:extLst>
        </xdr:cNvPr>
        <xdr:cNvSpPr>
          <a:spLocks noChangeArrowheads="1"/>
        </xdr:cNvSpPr>
      </xdr:nvSpPr>
      <xdr:spPr bwMode="auto">
        <a:xfrm>
          <a:off x="1290828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22</xdr:col>
      <xdr:colOff>0</xdr:colOff>
      <xdr:row>79</xdr:row>
      <xdr:rowOff>0</xdr:rowOff>
    </xdr:from>
    <xdr:to>
      <xdr:col>22</xdr:col>
      <xdr:colOff>0</xdr:colOff>
      <xdr:row>79</xdr:row>
      <xdr:rowOff>0</xdr:rowOff>
    </xdr:to>
    <xdr:sp macro="" textlink="">
      <xdr:nvSpPr>
        <xdr:cNvPr id="30" name="Rectangle 18">
          <a:extLst>
            <a:ext uri="{FF2B5EF4-FFF2-40B4-BE49-F238E27FC236}">
              <a16:creationId xmlns:a16="http://schemas.microsoft.com/office/drawing/2014/main" id="{673FD471-A58A-4377-A96B-7C835799F26F}"/>
            </a:ext>
          </a:extLst>
        </xdr:cNvPr>
        <xdr:cNvSpPr>
          <a:spLocks noChangeArrowheads="1"/>
        </xdr:cNvSpPr>
      </xdr:nvSpPr>
      <xdr:spPr bwMode="auto">
        <a:xfrm>
          <a:off x="1572768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22</xdr:col>
      <xdr:colOff>0</xdr:colOff>
      <xdr:row>79</xdr:row>
      <xdr:rowOff>0</xdr:rowOff>
    </xdr:from>
    <xdr:to>
      <xdr:col>22</xdr:col>
      <xdr:colOff>0</xdr:colOff>
      <xdr:row>79</xdr:row>
      <xdr:rowOff>0</xdr:rowOff>
    </xdr:to>
    <xdr:sp macro="" textlink="">
      <xdr:nvSpPr>
        <xdr:cNvPr id="31" name="Rectangle 19">
          <a:extLst>
            <a:ext uri="{FF2B5EF4-FFF2-40B4-BE49-F238E27FC236}">
              <a16:creationId xmlns:a16="http://schemas.microsoft.com/office/drawing/2014/main" id="{98A1A5CC-D3AB-4FCB-9FF4-EF0AADBC62E3}"/>
            </a:ext>
          </a:extLst>
        </xdr:cNvPr>
        <xdr:cNvSpPr>
          <a:spLocks noChangeArrowheads="1"/>
        </xdr:cNvSpPr>
      </xdr:nvSpPr>
      <xdr:spPr bwMode="auto">
        <a:xfrm>
          <a:off x="1572768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23</xdr:col>
      <xdr:colOff>535305</xdr:colOff>
      <xdr:row>79</xdr:row>
      <xdr:rowOff>0</xdr:rowOff>
    </xdr:from>
    <xdr:to>
      <xdr:col>23</xdr:col>
      <xdr:colOff>535305</xdr:colOff>
      <xdr:row>79</xdr:row>
      <xdr:rowOff>0</xdr:rowOff>
    </xdr:to>
    <xdr:sp macro="" textlink="">
      <xdr:nvSpPr>
        <xdr:cNvPr id="32" name="Rectangle 26">
          <a:extLst>
            <a:ext uri="{FF2B5EF4-FFF2-40B4-BE49-F238E27FC236}">
              <a16:creationId xmlns:a16="http://schemas.microsoft.com/office/drawing/2014/main" id="{00B61864-8379-4654-A480-0E2FB493AA55}"/>
            </a:ext>
          </a:extLst>
        </xdr:cNvPr>
        <xdr:cNvSpPr>
          <a:spLocks noChangeArrowheads="1"/>
        </xdr:cNvSpPr>
      </xdr:nvSpPr>
      <xdr:spPr bwMode="auto">
        <a:xfrm>
          <a:off x="16544925"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22</xdr:col>
      <xdr:colOff>0</xdr:colOff>
      <xdr:row>79</xdr:row>
      <xdr:rowOff>0</xdr:rowOff>
    </xdr:from>
    <xdr:to>
      <xdr:col>22</xdr:col>
      <xdr:colOff>0</xdr:colOff>
      <xdr:row>79</xdr:row>
      <xdr:rowOff>0</xdr:rowOff>
    </xdr:to>
    <xdr:sp macro="" textlink="">
      <xdr:nvSpPr>
        <xdr:cNvPr id="33" name="Rectangle 27">
          <a:extLst>
            <a:ext uri="{FF2B5EF4-FFF2-40B4-BE49-F238E27FC236}">
              <a16:creationId xmlns:a16="http://schemas.microsoft.com/office/drawing/2014/main" id="{27672E53-1D64-4608-96FC-31355426B3BA}"/>
            </a:ext>
          </a:extLst>
        </xdr:cNvPr>
        <xdr:cNvSpPr>
          <a:spLocks noChangeArrowheads="1"/>
        </xdr:cNvSpPr>
      </xdr:nvSpPr>
      <xdr:spPr bwMode="auto">
        <a:xfrm>
          <a:off x="1572768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22</xdr:col>
      <xdr:colOff>0</xdr:colOff>
      <xdr:row>79</xdr:row>
      <xdr:rowOff>0</xdr:rowOff>
    </xdr:from>
    <xdr:to>
      <xdr:col>22</xdr:col>
      <xdr:colOff>0</xdr:colOff>
      <xdr:row>79</xdr:row>
      <xdr:rowOff>0</xdr:rowOff>
    </xdr:to>
    <xdr:sp macro="" textlink="">
      <xdr:nvSpPr>
        <xdr:cNvPr id="34" name="Rectangle 28">
          <a:extLst>
            <a:ext uri="{FF2B5EF4-FFF2-40B4-BE49-F238E27FC236}">
              <a16:creationId xmlns:a16="http://schemas.microsoft.com/office/drawing/2014/main" id="{BA193165-A021-4D6F-8713-469D6C065EB0}"/>
            </a:ext>
          </a:extLst>
        </xdr:cNvPr>
        <xdr:cNvSpPr>
          <a:spLocks noChangeArrowheads="1"/>
        </xdr:cNvSpPr>
      </xdr:nvSpPr>
      <xdr:spPr bwMode="auto">
        <a:xfrm>
          <a:off x="1572768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27</xdr:col>
      <xdr:colOff>0</xdr:colOff>
      <xdr:row>79</xdr:row>
      <xdr:rowOff>0</xdr:rowOff>
    </xdr:from>
    <xdr:to>
      <xdr:col>27</xdr:col>
      <xdr:colOff>0</xdr:colOff>
      <xdr:row>79</xdr:row>
      <xdr:rowOff>0</xdr:rowOff>
    </xdr:to>
    <xdr:sp macro="" textlink="">
      <xdr:nvSpPr>
        <xdr:cNvPr id="35" name="Rectangle 18">
          <a:extLst>
            <a:ext uri="{FF2B5EF4-FFF2-40B4-BE49-F238E27FC236}">
              <a16:creationId xmlns:a16="http://schemas.microsoft.com/office/drawing/2014/main" id="{6298C92C-2922-47AA-9852-5DD588B02C9E}"/>
            </a:ext>
          </a:extLst>
        </xdr:cNvPr>
        <xdr:cNvSpPr>
          <a:spLocks noChangeArrowheads="1"/>
        </xdr:cNvSpPr>
      </xdr:nvSpPr>
      <xdr:spPr bwMode="auto">
        <a:xfrm>
          <a:off x="1850898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27</xdr:col>
      <xdr:colOff>0</xdr:colOff>
      <xdr:row>79</xdr:row>
      <xdr:rowOff>0</xdr:rowOff>
    </xdr:from>
    <xdr:to>
      <xdr:col>27</xdr:col>
      <xdr:colOff>0</xdr:colOff>
      <xdr:row>79</xdr:row>
      <xdr:rowOff>0</xdr:rowOff>
    </xdr:to>
    <xdr:sp macro="" textlink="">
      <xdr:nvSpPr>
        <xdr:cNvPr id="36" name="Rectangle 19">
          <a:extLst>
            <a:ext uri="{FF2B5EF4-FFF2-40B4-BE49-F238E27FC236}">
              <a16:creationId xmlns:a16="http://schemas.microsoft.com/office/drawing/2014/main" id="{DA1233F2-F6FA-4EF0-A6B7-1B714D800E85}"/>
            </a:ext>
          </a:extLst>
        </xdr:cNvPr>
        <xdr:cNvSpPr>
          <a:spLocks noChangeArrowheads="1"/>
        </xdr:cNvSpPr>
      </xdr:nvSpPr>
      <xdr:spPr bwMode="auto">
        <a:xfrm>
          <a:off x="1850898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28</xdr:col>
      <xdr:colOff>535305</xdr:colOff>
      <xdr:row>79</xdr:row>
      <xdr:rowOff>0</xdr:rowOff>
    </xdr:from>
    <xdr:to>
      <xdr:col>28</xdr:col>
      <xdr:colOff>535305</xdr:colOff>
      <xdr:row>79</xdr:row>
      <xdr:rowOff>0</xdr:rowOff>
    </xdr:to>
    <xdr:sp macro="" textlink="">
      <xdr:nvSpPr>
        <xdr:cNvPr id="37" name="Rectangle 26">
          <a:extLst>
            <a:ext uri="{FF2B5EF4-FFF2-40B4-BE49-F238E27FC236}">
              <a16:creationId xmlns:a16="http://schemas.microsoft.com/office/drawing/2014/main" id="{966BA9C2-DFD1-4E4D-88EA-B4EBF15E03A6}"/>
            </a:ext>
          </a:extLst>
        </xdr:cNvPr>
        <xdr:cNvSpPr>
          <a:spLocks noChangeArrowheads="1"/>
        </xdr:cNvSpPr>
      </xdr:nvSpPr>
      <xdr:spPr bwMode="auto">
        <a:xfrm>
          <a:off x="19326225"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27</xdr:col>
      <xdr:colOff>0</xdr:colOff>
      <xdr:row>79</xdr:row>
      <xdr:rowOff>0</xdr:rowOff>
    </xdr:from>
    <xdr:to>
      <xdr:col>27</xdr:col>
      <xdr:colOff>0</xdr:colOff>
      <xdr:row>79</xdr:row>
      <xdr:rowOff>0</xdr:rowOff>
    </xdr:to>
    <xdr:sp macro="" textlink="">
      <xdr:nvSpPr>
        <xdr:cNvPr id="38" name="Rectangle 27">
          <a:extLst>
            <a:ext uri="{FF2B5EF4-FFF2-40B4-BE49-F238E27FC236}">
              <a16:creationId xmlns:a16="http://schemas.microsoft.com/office/drawing/2014/main" id="{7F99361E-4EBF-4E5A-AB74-2E591A548B0E}"/>
            </a:ext>
          </a:extLst>
        </xdr:cNvPr>
        <xdr:cNvSpPr>
          <a:spLocks noChangeArrowheads="1"/>
        </xdr:cNvSpPr>
      </xdr:nvSpPr>
      <xdr:spPr bwMode="auto">
        <a:xfrm>
          <a:off x="1850898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27</xdr:col>
      <xdr:colOff>0</xdr:colOff>
      <xdr:row>79</xdr:row>
      <xdr:rowOff>0</xdr:rowOff>
    </xdr:from>
    <xdr:to>
      <xdr:col>27</xdr:col>
      <xdr:colOff>0</xdr:colOff>
      <xdr:row>79</xdr:row>
      <xdr:rowOff>0</xdr:rowOff>
    </xdr:to>
    <xdr:sp macro="" textlink="">
      <xdr:nvSpPr>
        <xdr:cNvPr id="39" name="Rectangle 28">
          <a:extLst>
            <a:ext uri="{FF2B5EF4-FFF2-40B4-BE49-F238E27FC236}">
              <a16:creationId xmlns:a16="http://schemas.microsoft.com/office/drawing/2014/main" id="{BFBB0B46-259B-4EC7-B97A-736BCC6258D1}"/>
            </a:ext>
          </a:extLst>
        </xdr:cNvPr>
        <xdr:cNvSpPr>
          <a:spLocks noChangeArrowheads="1"/>
        </xdr:cNvSpPr>
      </xdr:nvSpPr>
      <xdr:spPr bwMode="auto">
        <a:xfrm>
          <a:off x="18508980" y="1453134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st_Consensus.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Summary"/>
      <sheetName val="Summary 2"/>
      <sheetName val="Cockpit"/>
      <sheetName val="FY Cockpit"/>
      <sheetName val="FY+1 Cockpit"/>
      <sheetName val="FY Cons TMUS vs DTAG"/>
      <sheetName val="Net Debt Analyse Broker"/>
      <sheetName val="Net Debt Broker"/>
      <sheetName val="Net Debt Analyse"/>
      <sheetName val="Overview Ys"/>
      <sheetName val="Estimates Q1"/>
      <sheetName val="Estimates Quarters"/>
      <sheetName val="Estimates Q2"/>
      <sheetName val="Estimates Q3"/>
      <sheetName val="Estimates Q4"/>
      <sheetName val="Estimates FY"/>
      <sheetName val="Estimates FY+1"/>
      <sheetName val="Estimates FY+2"/>
      <sheetName val="Estimates FY+3"/>
      <sheetName val="Estimates FY+4"/>
      <sheetName val="Bank of America"/>
      <sheetName val="Barclays"/>
      <sheetName val="Berenberg"/>
      <sheetName val="Citi"/>
      <sheetName val="Commerzbank"/>
      <sheetName val="Credit Suisse"/>
      <sheetName val="Deutsche Bank"/>
      <sheetName val="Exane"/>
      <sheetName val="GS"/>
      <sheetName val="HSBC"/>
      <sheetName val="Jefferies"/>
      <sheetName val="JP Morgan"/>
      <sheetName val="Kepler"/>
      <sheetName val="Stifel Nicolaus"/>
      <sheetName val="Morgan Stanley"/>
      <sheetName val="Newstreet"/>
      <sheetName val="Redburn"/>
      <sheetName val="Societé"/>
      <sheetName val="UBS"/>
      <sheetName val="Metzler"/>
      <sheetName val="Arete"/>
      <sheetName val="Non core"/>
      <sheetName val="Input_Actuals"/>
      <sheetName val="Input_Planung"/>
      <sheetName val="Konfiguration"/>
    </sheetNames>
    <sheetDataSet>
      <sheetData sheetId="0">
        <row r="7">
          <cell r="E7" t="str">
            <v>Berenberg</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49064-F17F-4AFB-8063-F1B75E7CE5A0}">
  <sheetPr codeName="Tabelle11">
    <tabColor rgb="FFFF9A1E"/>
  </sheetPr>
  <dimension ref="A1:AH411"/>
  <sheetViews>
    <sheetView showGridLines="0" tabSelected="1" view="pageBreakPreview" topLeftCell="M52" zoomScale="60" zoomScaleNormal="70" workbookViewId="0">
      <selection activeCell="AG72" sqref="AG72"/>
    </sheetView>
  </sheetViews>
  <sheetFormatPr baseColWidth="10" defaultColWidth="11.44140625" defaultRowHeight="13.8" x14ac:dyDescent="0.25"/>
  <cols>
    <col min="1" max="1" width="53.44140625" style="1" bestFit="1" customWidth="1"/>
    <col min="2" max="2" width="11.109375" style="165" customWidth="1"/>
    <col min="3" max="3" width="4.33203125" style="165" customWidth="1"/>
    <col min="4" max="4" width="8.5546875" style="165" bestFit="1" customWidth="1"/>
    <col min="5" max="5" width="9.5546875" style="165" customWidth="1"/>
    <col min="6" max="6" width="8.6640625" style="165" bestFit="1" customWidth="1"/>
    <col min="7" max="7" width="10.33203125" style="165" customWidth="1"/>
    <col min="8" max="8" width="4.109375" style="165" customWidth="1"/>
    <col min="9" max="9" width="8.6640625" style="165" bestFit="1" customWidth="1"/>
    <col min="10" max="10" width="8.6640625" style="165" customWidth="1"/>
    <col min="11" max="11" width="9" style="165" bestFit="1" customWidth="1"/>
    <col min="12" max="12" width="10.33203125" style="165" customWidth="1"/>
    <col min="13" max="13" width="4.109375" style="165" customWidth="1"/>
    <col min="14" max="16" width="9" style="165" bestFit="1" customWidth="1"/>
    <col min="17" max="17" width="10.33203125" style="165" customWidth="1"/>
    <col min="18" max="18" width="4.109375" style="165" customWidth="1"/>
    <col min="19" max="19" width="8.6640625" style="165" bestFit="1" customWidth="1"/>
    <col min="20" max="21" width="9" style="165" bestFit="1" customWidth="1"/>
    <col min="22" max="22" width="10.33203125" style="165" customWidth="1"/>
    <col min="23" max="23" width="4.109375" style="165" customWidth="1"/>
    <col min="24" max="24" width="9" style="165" bestFit="1" customWidth="1"/>
    <col min="25" max="25" width="8.6640625" style="165" bestFit="1" customWidth="1"/>
    <col min="26" max="26" width="8.44140625" style="165" bestFit="1" customWidth="1"/>
    <col min="27" max="27" width="10.33203125" style="165" customWidth="1"/>
    <col min="28" max="28" width="4.109375" style="165" customWidth="1"/>
    <col min="29" max="29" width="8.6640625" style="165" bestFit="1" customWidth="1"/>
    <col min="30" max="30" width="9.33203125" style="165" bestFit="1" customWidth="1"/>
    <col min="31" max="31" width="8.44140625" style="165" bestFit="1" customWidth="1"/>
    <col min="32" max="32" width="46.5546875" style="1" hidden="1" customWidth="1"/>
    <col min="33" max="16384" width="11.44140625" style="1"/>
  </cols>
  <sheetData>
    <row r="1" spans="1:34" ht="16.5" customHeight="1" x14ac:dyDescent="0.25">
      <c r="A1" s="167" t="s">
        <v>0</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H1" s="2"/>
    </row>
    <row r="2" spans="1:34" ht="16.5" customHeight="1" x14ac:dyDescent="0.25">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H2" s="2"/>
    </row>
    <row r="3" spans="1:34" ht="6.75" customHeight="1" x14ac:dyDescent="0.3">
      <c r="A3" s="3"/>
      <c r="B3" s="4"/>
      <c r="C3" s="5"/>
      <c r="D3" s="1"/>
      <c r="E3" s="1"/>
      <c r="F3" s="6"/>
      <c r="G3" s="4"/>
      <c r="H3" s="5"/>
      <c r="I3" s="1"/>
      <c r="J3" s="1"/>
      <c r="K3" s="6"/>
      <c r="L3" s="4"/>
      <c r="M3" s="5"/>
      <c r="N3" s="1"/>
      <c r="O3" s="1"/>
      <c r="P3" s="6"/>
      <c r="Q3" s="4"/>
      <c r="R3" s="5"/>
      <c r="S3" s="1"/>
      <c r="T3" s="1"/>
      <c r="U3" s="6"/>
      <c r="V3" s="4"/>
      <c r="W3" s="5"/>
      <c r="X3" s="1"/>
      <c r="Y3" s="1"/>
      <c r="Z3" s="6"/>
      <c r="AA3" s="4"/>
      <c r="AB3" s="5"/>
      <c r="AC3" s="1"/>
      <c r="AD3" s="1"/>
      <c r="AE3" s="6"/>
      <c r="AF3" s="3"/>
    </row>
    <row r="4" spans="1:34" ht="3.75" customHeight="1" thickBot="1" x14ac:dyDescent="0.3">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7"/>
    </row>
    <row r="5" spans="1:34" s="11" customFormat="1" ht="12" hidden="1" customHeight="1" x14ac:dyDescent="0.25">
      <c r="A5" s="9"/>
      <c r="B5" s="9"/>
      <c r="C5" s="9"/>
      <c r="D5" s="9"/>
      <c r="E5" s="9"/>
      <c r="F5" s="9"/>
      <c r="G5" s="9"/>
      <c r="H5" s="9"/>
      <c r="I5" s="9"/>
      <c r="J5" s="9"/>
      <c r="K5" s="10"/>
      <c r="L5" s="9"/>
      <c r="M5" s="9"/>
      <c r="N5" s="9"/>
      <c r="O5" s="9"/>
      <c r="P5" s="10"/>
      <c r="Q5" s="9"/>
      <c r="R5" s="9"/>
      <c r="S5" s="9"/>
      <c r="T5" s="9"/>
      <c r="U5" s="10"/>
      <c r="V5" s="9"/>
      <c r="W5" s="9"/>
      <c r="X5" s="9"/>
      <c r="Y5" s="9"/>
      <c r="Z5" s="10"/>
      <c r="AA5" s="9"/>
      <c r="AB5" s="9"/>
      <c r="AC5" s="9"/>
      <c r="AD5" s="9"/>
      <c r="AE5" s="10"/>
      <c r="AF5" s="9"/>
    </row>
    <row r="6" spans="1:34" ht="66.599999999999994" customHeight="1" thickTop="1" thickBot="1" x14ac:dyDescent="0.3">
      <c r="A6" s="12"/>
      <c r="B6" s="13" t="s">
        <v>8</v>
      </c>
      <c r="C6" s="14" t="s">
        <v>1</v>
      </c>
      <c r="D6" s="15" t="s">
        <v>2</v>
      </c>
      <c r="E6" s="15" t="s">
        <v>3</v>
      </c>
      <c r="F6" s="15" t="s">
        <v>4</v>
      </c>
      <c r="G6" s="16" t="s">
        <v>9</v>
      </c>
      <c r="H6" s="14" t="s">
        <v>1</v>
      </c>
      <c r="I6" s="15" t="s">
        <v>2</v>
      </c>
      <c r="J6" s="15" t="s">
        <v>3</v>
      </c>
      <c r="K6" s="15" t="s">
        <v>4</v>
      </c>
      <c r="L6" s="16" t="s">
        <v>10</v>
      </c>
      <c r="M6" s="14" t="s">
        <v>1</v>
      </c>
      <c r="N6" s="15" t="s">
        <v>2</v>
      </c>
      <c r="O6" s="15" t="s">
        <v>3</v>
      </c>
      <c r="P6" s="15" t="s">
        <v>4</v>
      </c>
      <c r="Q6" s="16" t="s">
        <v>11</v>
      </c>
      <c r="R6" s="14" t="s">
        <v>1</v>
      </c>
      <c r="S6" s="15" t="s">
        <v>2</v>
      </c>
      <c r="T6" s="15" t="s">
        <v>3</v>
      </c>
      <c r="U6" s="15" t="s">
        <v>4</v>
      </c>
      <c r="V6" s="16" t="s">
        <v>12</v>
      </c>
      <c r="W6" s="14" t="s">
        <v>1</v>
      </c>
      <c r="X6" s="15" t="s">
        <v>2</v>
      </c>
      <c r="Y6" s="15" t="s">
        <v>3</v>
      </c>
      <c r="Z6" s="15" t="s">
        <v>4</v>
      </c>
      <c r="AA6" s="16" t="s">
        <v>13</v>
      </c>
      <c r="AB6" s="14" t="s">
        <v>1</v>
      </c>
      <c r="AC6" s="15" t="s">
        <v>2</v>
      </c>
      <c r="AD6" s="15" t="s">
        <v>3</v>
      </c>
      <c r="AE6" s="17" t="s">
        <v>4</v>
      </c>
      <c r="AF6" s="18"/>
    </row>
    <row r="7" spans="1:34" ht="16.8" thickTop="1" thickBot="1" x14ac:dyDescent="0.3">
      <c r="A7" s="19" t="s">
        <v>14</v>
      </c>
      <c r="B7" s="20"/>
      <c r="C7" s="21"/>
      <c r="D7" s="22"/>
      <c r="E7" s="22"/>
      <c r="F7" s="22"/>
      <c r="G7" s="20"/>
      <c r="H7" s="21"/>
      <c r="I7" s="22"/>
      <c r="J7" s="22"/>
      <c r="K7" s="22"/>
      <c r="L7" s="20"/>
      <c r="M7" s="21"/>
      <c r="N7" s="22"/>
      <c r="O7" s="22"/>
      <c r="P7" s="22"/>
      <c r="Q7" s="20"/>
      <c r="R7" s="21"/>
      <c r="S7" s="22"/>
      <c r="T7" s="22"/>
      <c r="U7" s="22"/>
      <c r="V7" s="20"/>
      <c r="W7" s="21"/>
      <c r="X7" s="22"/>
      <c r="Y7" s="22"/>
      <c r="Z7" s="22"/>
      <c r="AA7" s="20"/>
      <c r="AB7" s="21"/>
      <c r="AC7" s="22"/>
      <c r="AD7" s="22"/>
      <c r="AE7" s="23"/>
      <c r="AF7" s="24" t="str">
        <f>A7</f>
        <v>Gross Revs [€ million]</v>
      </c>
    </row>
    <row r="8" spans="1:34" x14ac:dyDescent="0.25">
      <c r="A8" s="25" t="s">
        <v>15</v>
      </c>
      <c r="B8" s="26">
        <v>6245.1682728247943</v>
      </c>
      <c r="C8" s="27">
        <v>18</v>
      </c>
      <c r="D8" s="27">
        <v>7065.9914099652387</v>
      </c>
      <c r="E8" s="27">
        <v>5992.8304200027314</v>
      </c>
      <c r="F8" s="28">
        <v>6299.7565023891548</v>
      </c>
      <c r="G8" s="26">
        <v>23745.22817371774</v>
      </c>
      <c r="H8" s="29">
        <v>18</v>
      </c>
      <c r="I8" s="27">
        <v>25537.5</v>
      </c>
      <c r="J8" s="27">
        <v>22968.331878859375</v>
      </c>
      <c r="K8" s="30">
        <v>23840.867613500261</v>
      </c>
      <c r="L8" s="31">
        <v>24003.011761810325</v>
      </c>
      <c r="M8" s="29">
        <v>18</v>
      </c>
      <c r="N8" s="29">
        <v>25714.335405000002</v>
      </c>
      <c r="O8" s="29">
        <v>23597.253450180971</v>
      </c>
      <c r="P8" s="30">
        <v>24118.510362709338</v>
      </c>
      <c r="Q8" s="31">
        <v>24261.897174487854</v>
      </c>
      <c r="R8" s="29">
        <v>18</v>
      </c>
      <c r="S8" s="27">
        <v>25999.573291324999</v>
      </c>
      <c r="T8" s="27">
        <v>23450.961411230866</v>
      </c>
      <c r="U8" s="30">
        <v>24333.69873033218</v>
      </c>
      <c r="V8" s="31">
        <v>24508.769756550333</v>
      </c>
      <c r="W8" s="29">
        <v>18</v>
      </c>
      <c r="X8" s="27">
        <v>26265.780739892376</v>
      </c>
      <c r="Y8" s="27">
        <v>23269.220172816793</v>
      </c>
      <c r="Z8" s="30">
        <v>24540.488372516786</v>
      </c>
      <c r="AA8" s="31">
        <v>24771.428618800539</v>
      </c>
      <c r="AB8" s="29">
        <v>15</v>
      </c>
      <c r="AC8" s="27">
        <v>26541.447933121908</v>
      </c>
      <c r="AD8" s="27">
        <v>23090.656365459927</v>
      </c>
      <c r="AE8" s="32">
        <v>24727.449240110953</v>
      </c>
      <c r="AF8" s="33" t="str">
        <f t="shared" ref="AF8:AF71" si="0">A8</f>
        <v>Germany</v>
      </c>
    </row>
    <row r="9" spans="1:34" x14ac:dyDescent="0.25">
      <c r="A9" s="34" t="s">
        <v>16</v>
      </c>
      <c r="B9" s="35">
        <v>1.1125011569402488E-2</v>
      </c>
      <c r="C9" s="36">
        <v>4</v>
      </c>
      <c r="D9" s="37">
        <v>1.3482176861020267E-2</v>
      </c>
      <c r="E9" s="37">
        <v>-5.3602567074302332E-3</v>
      </c>
      <c r="F9" s="38">
        <v>7.5929858230987524E-3</v>
      </c>
      <c r="G9" s="35">
        <v>1.0141580590076194E-2</v>
      </c>
      <c r="H9" s="36">
        <v>4</v>
      </c>
      <c r="I9" s="37">
        <v>1.0929246220707789E-2</v>
      </c>
      <c r="J9" s="37">
        <v>6.0022152192387157E-3</v>
      </c>
      <c r="K9" s="39">
        <v>9.3036556550247229E-3</v>
      </c>
      <c r="L9" s="40">
        <v>1.1243803400507013E-2</v>
      </c>
      <c r="M9" s="36">
        <v>4</v>
      </c>
      <c r="N9" s="37">
        <v>1.8611610330913964E-2</v>
      </c>
      <c r="O9" s="37">
        <v>5.0365801687759504E-3</v>
      </c>
      <c r="P9" s="39">
        <v>1.1533949325175985E-2</v>
      </c>
      <c r="Q9" s="40">
        <v>9.6337409443093547E-3</v>
      </c>
      <c r="R9" s="36">
        <v>4</v>
      </c>
      <c r="S9" s="37">
        <v>1.9829221796058061E-2</v>
      </c>
      <c r="T9" s="37">
        <v>3.3095913407925615E-3</v>
      </c>
      <c r="U9" s="39">
        <v>1.0601573756367333E-2</v>
      </c>
      <c r="V9" s="40">
        <v>1.0274430228401576E-2</v>
      </c>
      <c r="W9" s="36">
        <v>4</v>
      </c>
      <c r="X9" s="37">
        <v>1.8669065705426036E-2</v>
      </c>
      <c r="Y9" s="37">
        <v>2.4546096497526371E-3</v>
      </c>
      <c r="Z9" s="39">
        <v>1.0418133952995456E-2</v>
      </c>
      <c r="AA9" s="40">
        <v>1.221538731348526E-2</v>
      </c>
      <c r="AB9" s="36">
        <v>4</v>
      </c>
      <c r="AC9" s="37">
        <v>1.8817292491711157E-2</v>
      </c>
      <c r="AD9" s="37">
        <v>3.3548788510404659E-3</v>
      </c>
      <c r="AE9" s="38">
        <v>1.1650736492430536E-2</v>
      </c>
      <c r="AF9" s="41" t="str">
        <f t="shared" si="0"/>
        <v xml:space="preserve">Total Service revs in % </v>
      </c>
    </row>
    <row r="10" spans="1:34" s="44" customFormat="1" x14ac:dyDescent="0.25">
      <c r="A10" s="42" t="s">
        <v>17</v>
      </c>
      <c r="B10" s="35">
        <v>-1.0873813744760596E-5</v>
      </c>
      <c r="C10" s="36">
        <v>16</v>
      </c>
      <c r="D10" s="37">
        <v>1.3297749411588455E-2</v>
      </c>
      <c r="E10" s="37">
        <v>-7.0000000000000001E-3</v>
      </c>
      <c r="F10" s="38">
        <v>8.7509863242053081E-4</v>
      </c>
      <c r="G10" s="35">
        <v>-6.2868669100402119E-4</v>
      </c>
      <c r="H10" s="36">
        <v>16</v>
      </c>
      <c r="I10" s="37">
        <v>1.2956443007274832E-3</v>
      </c>
      <c r="J10" s="37">
        <v>-3.4999677106877236E-3</v>
      </c>
      <c r="K10" s="39">
        <v>-7.4175192343230861E-4</v>
      </c>
      <c r="L10" s="40">
        <v>1.8951233284055125E-2</v>
      </c>
      <c r="M10" s="36">
        <v>16</v>
      </c>
      <c r="N10" s="37">
        <v>4.3276270163561614E-2</v>
      </c>
      <c r="O10" s="37">
        <v>-1.2271010891178324E-3</v>
      </c>
      <c r="P10" s="39">
        <v>1.9459557737788388E-2</v>
      </c>
      <c r="Q10" s="40">
        <v>1.969248841707083E-2</v>
      </c>
      <c r="R10" s="36">
        <v>15</v>
      </c>
      <c r="S10" s="37">
        <v>2.4711207602818419E-2</v>
      </c>
      <c r="T10" s="37">
        <v>5.0000000000000001E-3</v>
      </c>
      <c r="U10" s="39">
        <v>1.8119869686999621E-2</v>
      </c>
      <c r="V10" s="40">
        <v>1.8780548346045811E-2</v>
      </c>
      <c r="W10" s="36">
        <v>16</v>
      </c>
      <c r="X10" s="37">
        <v>2.9877390791616776E-2</v>
      </c>
      <c r="Y10" s="37">
        <v>-3.1674621358046551E-4</v>
      </c>
      <c r="Z10" s="39">
        <v>1.5392735089420573E-2</v>
      </c>
      <c r="AA10" s="40">
        <v>1.6374143289022425E-2</v>
      </c>
      <c r="AB10" s="36">
        <v>14</v>
      </c>
      <c r="AC10" s="37">
        <v>2.8694517351496085E-2</v>
      </c>
      <c r="AD10" s="37">
        <v>-9.7824079790563845E-3</v>
      </c>
      <c r="AE10" s="38">
        <v>1.3840068146043716E-2</v>
      </c>
      <c r="AF10" s="43" t="str">
        <f t="shared" si="0"/>
        <v>MSR growth YoY in %</v>
      </c>
    </row>
    <row r="11" spans="1:34" x14ac:dyDescent="0.25">
      <c r="A11" s="45" t="s">
        <v>18</v>
      </c>
      <c r="B11" s="46">
        <v>100.33599999999933</v>
      </c>
      <c r="C11" s="47">
        <v>7</v>
      </c>
      <c r="D11" s="47">
        <v>152.99999999999869</v>
      </c>
      <c r="E11" s="47">
        <v>75</v>
      </c>
      <c r="F11" s="48">
        <v>117.90514285714266</v>
      </c>
      <c r="G11" s="46">
        <v>553.16799999999967</v>
      </c>
      <c r="H11" s="47">
        <v>8</v>
      </c>
      <c r="I11" s="47">
        <v>708.99999999999966</v>
      </c>
      <c r="J11" s="47">
        <v>503</v>
      </c>
      <c r="K11" s="49">
        <v>575.29199999999992</v>
      </c>
      <c r="L11" s="50">
        <v>450</v>
      </c>
      <c r="M11" s="47">
        <v>8</v>
      </c>
      <c r="N11" s="47">
        <v>2913.4396000000002</v>
      </c>
      <c r="O11" s="47">
        <v>300</v>
      </c>
      <c r="P11" s="49">
        <v>745.49491999999987</v>
      </c>
      <c r="Q11" s="50">
        <v>355.11027000000286</v>
      </c>
      <c r="R11" s="47">
        <v>8</v>
      </c>
      <c r="S11" s="47">
        <v>520.44191279999905</v>
      </c>
      <c r="T11" s="47">
        <v>125</v>
      </c>
      <c r="U11" s="49">
        <v>350.83280660000059</v>
      </c>
      <c r="V11" s="50">
        <v>355.99534999999923</v>
      </c>
      <c r="W11" s="47">
        <v>8</v>
      </c>
      <c r="X11" s="47">
        <v>529.80986723040144</v>
      </c>
      <c r="Y11" s="47">
        <v>125</v>
      </c>
      <c r="Z11" s="49">
        <v>352.35007090379997</v>
      </c>
      <c r="AA11" s="50">
        <v>356.88042999999925</v>
      </c>
      <c r="AB11" s="47">
        <v>6</v>
      </c>
      <c r="AC11" s="47">
        <v>500</v>
      </c>
      <c r="AD11" s="47">
        <v>50</v>
      </c>
      <c r="AE11" s="48">
        <v>314.79347666666644</v>
      </c>
      <c r="AF11" s="51" t="str">
        <f t="shared" si="0"/>
        <v>Mobile Contract Net Adds (own-branded) ['000]</v>
      </c>
    </row>
    <row r="12" spans="1:34" x14ac:dyDescent="0.25">
      <c r="A12" s="52" t="s">
        <v>19</v>
      </c>
      <c r="B12" s="46">
        <v>68</v>
      </c>
      <c r="C12" s="47">
        <v>13</v>
      </c>
      <c r="D12" s="47">
        <v>200</v>
      </c>
      <c r="E12" s="47">
        <v>35.289681101661699</v>
      </c>
      <c r="F12" s="53">
        <v>81.487206238589437</v>
      </c>
      <c r="G12" s="46">
        <v>287.59200000000055</v>
      </c>
      <c r="H12" s="47">
        <v>14</v>
      </c>
      <c r="I12" s="47">
        <v>422</v>
      </c>
      <c r="J12" s="47">
        <v>257.2896811016617</v>
      </c>
      <c r="K12" s="49">
        <v>307.66669150726165</v>
      </c>
      <c r="L12" s="50">
        <v>343.88622981832054</v>
      </c>
      <c r="M12" s="47">
        <v>14</v>
      </c>
      <c r="N12" s="47">
        <v>900</v>
      </c>
      <c r="O12" s="47">
        <v>187.09999999999997</v>
      </c>
      <c r="P12" s="49">
        <v>363.62845568833171</v>
      </c>
      <c r="Q12" s="50">
        <v>341.88039679999929</v>
      </c>
      <c r="R12" s="47">
        <v>14</v>
      </c>
      <c r="S12" s="47">
        <v>899</v>
      </c>
      <c r="T12" s="47">
        <v>0</v>
      </c>
      <c r="U12" s="49">
        <v>342.36800832826975</v>
      </c>
      <c r="V12" s="50">
        <v>312.94278886400025</v>
      </c>
      <c r="W12" s="47">
        <v>14</v>
      </c>
      <c r="X12" s="47">
        <v>898</v>
      </c>
      <c r="Y12" s="47">
        <v>0</v>
      </c>
      <c r="Z12" s="49">
        <v>340.66149370160531</v>
      </c>
      <c r="AA12" s="50">
        <v>191.02294999999998</v>
      </c>
      <c r="AB12" s="47">
        <v>10</v>
      </c>
      <c r="AC12" s="47">
        <v>1000</v>
      </c>
      <c r="AD12" s="47">
        <v>0</v>
      </c>
      <c r="AE12" s="48">
        <v>273.11363306237433</v>
      </c>
      <c r="AF12" s="54" t="str">
        <f t="shared" si="0"/>
        <v>Retail Line Losses ['000]</v>
      </c>
    </row>
    <row r="13" spans="1:34" x14ac:dyDescent="0.25">
      <c r="A13" s="52" t="s">
        <v>20</v>
      </c>
      <c r="B13" s="46">
        <v>82.559838258428499</v>
      </c>
      <c r="C13" s="47">
        <v>15</v>
      </c>
      <c r="D13" s="47">
        <v>112.50000000000071</v>
      </c>
      <c r="E13" s="47">
        <v>50</v>
      </c>
      <c r="F13" s="53">
        <v>83.078570936686972</v>
      </c>
      <c r="G13" s="46">
        <v>349.5598382584285</v>
      </c>
      <c r="H13" s="47">
        <v>15</v>
      </c>
      <c r="I13" s="47">
        <v>449.99999999999932</v>
      </c>
      <c r="J13" s="47">
        <v>214.87116272879493</v>
      </c>
      <c r="K13" s="49">
        <v>347.06133172674612</v>
      </c>
      <c r="L13" s="50">
        <v>250</v>
      </c>
      <c r="M13" s="47">
        <v>15</v>
      </c>
      <c r="N13" s="47">
        <v>365.97378000000026</v>
      </c>
      <c r="O13" s="47">
        <v>129.7098674016728</v>
      </c>
      <c r="P13" s="49">
        <v>256.11414055832756</v>
      </c>
      <c r="Q13" s="50">
        <v>200</v>
      </c>
      <c r="R13" s="47">
        <v>15</v>
      </c>
      <c r="S13" s="47">
        <v>412.11166960000082</v>
      </c>
      <c r="T13" s="47">
        <v>35.496898712000984</v>
      </c>
      <c r="U13" s="49">
        <v>217.2922575459761</v>
      </c>
      <c r="V13" s="50">
        <v>160</v>
      </c>
      <c r="W13" s="47">
        <v>15</v>
      </c>
      <c r="X13" s="47">
        <v>417.96755055150243</v>
      </c>
      <c r="Y13" s="47">
        <v>50</v>
      </c>
      <c r="Z13" s="49">
        <v>200.78182943208878</v>
      </c>
      <c r="AA13" s="50">
        <v>123.42524469467081</v>
      </c>
      <c r="AB13" s="47">
        <v>12</v>
      </c>
      <c r="AC13" s="47">
        <v>423.86507432078179</v>
      </c>
      <c r="AD13" s="47">
        <v>30</v>
      </c>
      <c r="AE13" s="48">
        <v>157.04130822384721</v>
      </c>
      <c r="AF13" s="54" t="str">
        <f t="shared" si="0"/>
        <v>BB retail Net Adds DT ['000]</v>
      </c>
    </row>
    <row r="14" spans="1:34" x14ac:dyDescent="0.25">
      <c r="A14" s="25" t="s">
        <v>21</v>
      </c>
      <c r="B14" s="26">
        <v>16755.008455594085</v>
      </c>
      <c r="C14" s="27">
        <v>18</v>
      </c>
      <c r="D14" s="27">
        <v>18728.229389810243</v>
      </c>
      <c r="E14" s="27">
        <v>16026.814355129143</v>
      </c>
      <c r="F14" s="28">
        <v>16885.821630640621</v>
      </c>
      <c r="G14" s="26">
        <v>60778.079917259223</v>
      </c>
      <c r="H14" s="29">
        <v>18</v>
      </c>
      <c r="I14" s="27">
        <v>62751.229389810243</v>
      </c>
      <c r="J14" s="27">
        <v>59903.034428305858</v>
      </c>
      <c r="K14" s="30">
        <v>60883.866980401166</v>
      </c>
      <c r="L14" s="31">
        <v>65408.602093881724</v>
      </c>
      <c r="M14" s="29">
        <v>18</v>
      </c>
      <c r="N14" s="27">
        <v>70597.998955723655</v>
      </c>
      <c r="O14" s="27">
        <v>62577.834146717672</v>
      </c>
      <c r="P14" s="30">
        <v>65824.595458957614</v>
      </c>
      <c r="Q14" s="31">
        <v>66527.646075950557</v>
      </c>
      <c r="R14" s="29">
        <v>18</v>
      </c>
      <c r="S14" s="27">
        <v>72688.068035427423</v>
      </c>
      <c r="T14" s="27">
        <v>64601.126488872411</v>
      </c>
      <c r="U14" s="30">
        <v>67510.004571616155</v>
      </c>
      <c r="V14" s="31">
        <v>68591.757883086801</v>
      </c>
      <c r="W14" s="29">
        <v>18</v>
      </c>
      <c r="X14" s="27">
        <v>74837.07327415589</v>
      </c>
      <c r="Y14" s="27">
        <v>65080.962859885367</v>
      </c>
      <c r="Z14" s="30">
        <v>69147.791705220196</v>
      </c>
      <c r="AA14" s="31">
        <v>70225.513493999228</v>
      </c>
      <c r="AB14" s="29">
        <v>15</v>
      </c>
      <c r="AC14" s="27">
        <v>77421.958865290595</v>
      </c>
      <c r="AD14" s="27">
        <v>65267.274830391463</v>
      </c>
      <c r="AE14" s="28">
        <v>71377.69370032764</v>
      </c>
      <c r="AF14" s="33" t="str">
        <f t="shared" si="0"/>
        <v>TMUS (gross revs in €)</v>
      </c>
    </row>
    <row r="15" spans="1:34" x14ac:dyDescent="0.25">
      <c r="A15" s="34" t="s">
        <v>22</v>
      </c>
      <c r="B15" s="29">
        <v>19994.597716990698</v>
      </c>
      <c r="C15" s="36">
        <v>16</v>
      </c>
      <c r="D15" s="36">
        <v>21031.779310502377</v>
      </c>
      <c r="E15" s="36">
        <v>13916.873283197116</v>
      </c>
      <c r="F15" s="55">
        <v>19542.28027390705</v>
      </c>
      <c r="G15" s="29">
        <v>68327.429999999993</v>
      </c>
      <c r="H15" s="36">
        <v>16</v>
      </c>
      <c r="I15" s="36">
        <v>70638.485830502381</v>
      </c>
      <c r="J15" s="36">
        <v>48433.424160000002</v>
      </c>
      <c r="K15" s="56">
        <v>67171.742591241418</v>
      </c>
      <c r="L15" s="57">
        <v>77846.78440720652</v>
      </c>
      <c r="M15" s="36">
        <v>16</v>
      </c>
      <c r="N15" s="36">
        <v>81843.379725957086</v>
      </c>
      <c r="O15" s="36">
        <v>49531.199593254401</v>
      </c>
      <c r="P15" s="56">
        <v>76481.049523962138</v>
      </c>
      <c r="Q15" s="57">
        <v>79961.609379358008</v>
      </c>
      <c r="R15" s="36">
        <v>16</v>
      </c>
      <c r="S15" s="36">
        <v>83994.301772041814</v>
      </c>
      <c r="T15" s="36">
        <v>50724.983769398546</v>
      </c>
      <c r="U15" s="56">
        <v>78323.556455783008</v>
      </c>
      <c r="V15" s="57">
        <v>82284.478144667693</v>
      </c>
      <c r="W15" s="36">
        <v>16</v>
      </c>
      <c r="X15" s="36">
        <v>85369.20484661033</v>
      </c>
      <c r="Y15" s="36">
        <v>51988.841674631993</v>
      </c>
      <c r="Z15" s="56">
        <v>80113.903156806831</v>
      </c>
      <c r="AA15" s="57">
        <v>84540</v>
      </c>
      <c r="AB15" s="36">
        <v>13</v>
      </c>
      <c r="AC15" s="36">
        <v>88182</v>
      </c>
      <c r="AD15" s="36">
        <v>78260.72979646975</v>
      </c>
      <c r="AE15" s="55">
        <v>84344.724954747377</v>
      </c>
      <c r="AF15" s="41" t="str">
        <f t="shared" si="0"/>
        <v>Gross revs in $ (US GAAP)</v>
      </c>
    </row>
    <row r="16" spans="1:34" x14ac:dyDescent="0.25">
      <c r="A16" s="34" t="s">
        <v>23</v>
      </c>
      <c r="B16" s="29">
        <v>14166.976668974601</v>
      </c>
      <c r="C16" s="36">
        <v>17</v>
      </c>
      <c r="D16" s="36">
        <v>14354.894240945519</v>
      </c>
      <c r="E16" s="36">
        <v>9708.5839302000022</v>
      </c>
      <c r="F16" s="55">
        <v>13870.345330317512</v>
      </c>
      <c r="G16" s="29">
        <v>50370.000487170037</v>
      </c>
      <c r="H16" s="36">
        <v>17</v>
      </c>
      <c r="I16" s="36">
        <v>54790.046017359244</v>
      </c>
      <c r="J16" s="36">
        <v>36433.424160000002</v>
      </c>
      <c r="K16" s="56">
        <v>49438.784895893987</v>
      </c>
      <c r="L16" s="57">
        <v>57385.153358276424</v>
      </c>
      <c r="M16" s="36">
        <v>17</v>
      </c>
      <c r="N16" s="36">
        <v>59139.848837035155</v>
      </c>
      <c r="O16" s="36">
        <v>37281.199593254401</v>
      </c>
      <c r="P16" s="56">
        <v>55578.275218774055</v>
      </c>
      <c r="Q16" s="57">
        <v>58988.609775234196</v>
      </c>
      <c r="R16" s="36">
        <v>17</v>
      </c>
      <c r="S16" s="36">
        <v>62392.540523072086</v>
      </c>
      <c r="T16" s="36">
        <v>38474.983769398546</v>
      </c>
      <c r="U16" s="56">
        <v>57435.56939738465</v>
      </c>
      <c r="V16" s="57">
        <v>60530.999869590582</v>
      </c>
      <c r="W16" s="36">
        <v>17</v>
      </c>
      <c r="X16" s="36">
        <v>65200.20484661033</v>
      </c>
      <c r="Y16" s="36">
        <v>39616.341674631993</v>
      </c>
      <c r="Z16" s="56">
        <v>59104.491463434722</v>
      </c>
      <c r="AA16" s="57">
        <v>62545.198812738839</v>
      </c>
      <c r="AB16" s="36">
        <v>14</v>
      </c>
      <c r="AC16" s="36">
        <v>67482.212016241698</v>
      </c>
      <c r="AD16" s="36">
        <v>50448.365566218752</v>
      </c>
      <c r="AE16" s="55">
        <v>62374.608147209583</v>
      </c>
      <c r="AF16" s="41" t="str">
        <f t="shared" si="0"/>
        <v>Service revs in $ (US GAAP)</v>
      </c>
    </row>
    <row r="17" spans="1:32" x14ac:dyDescent="0.25">
      <c r="A17" s="58" t="s">
        <v>24</v>
      </c>
      <c r="B17" s="59">
        <v>1.1885699999999999</v>
      </c>
      <c r="C17" s="60">
        <v>18</v>
      </c>
      <c r="D17" s="61">
        <v>1.2</v>
      </c>
      <c r="E17" s="61">
        <v>1.1422044545973731</v>
      </c>
      <c r="F17" s="62">
        <v>1.1834235772695536</v>
      </c>
      <c r="G17" s="63">
        <v>1.140322169381909</v>
      </c>
      <c r="H17" s="60">
        <v>18</v>
      </c>
      <c r="I17" s="61">
        <v>1.1499999999999999</v>
      </c>
      <c r="J17" s="61">
        <v>1.1215726668347767</v>
      </c>
      <c r="K17" s="64">
        <v>1.1397243262572792</v>
      </c>
      <c r="L17" s="65">
        <v>1.2098502457325093</v>
      </c>
      <c r="M17" s="60">
        <v>18</v>
      </c>
      <c r="N17" s="61">
        <v>1.2344999999999999</v>
      </c>
      <c r="O17" s="61">
        <v>1.1439946003454864</v>
      </c>
      <c r="P17" s="64">
        <v>1.1998192174384839</v>
      </c>
      <c r="Q17" s="65">
        <v>1.21</v>
      </c>
      <c r="R17" s="60">
        <v>18</v>
      </c>
      <c r="S17" s="61">
        <v>1.2344999999999999</v>
      </c>
      <c r="T17" s="61">
        <v>1.1439946003454864</v>
      </c>
      <c r="U17" s="64">
        <v>1.2004169340614457</v>
      </c>
      <c r="V17" s="65">
        <v>1.21</v>
      </c>
      <c r="W17" s="60">
        <v>18</v>
      </c>
      <c r="X17" s="61">
        <v>1.2344999999999999</v>
      </c>
      <c r="Y17" s="61">
        <v>1.1439946003454864</v>
      </c>
      <c r="Z17" s="64">
        <v>1.2004169340614457</v>
      </c>
      <c r="AA17" s="65">
        <v>1.21</v>
      </c>
      <c r="AB17" s="60">
        <v>15</v>
      </c>
      <c r="AC17" s="61">
        <v>1.2344999999999999</v>
      </c>
      <c r="AD17" s="61">
        <v>1.1439946003454864</v>
      </c>
      <c r="AE17" s="62">
        <v>1.203120987563812</v>
      </c>
      <c r="AF17" s="66" t="str">
        <f t="shared" si="0"/>
        <v>$-FX-Rate: 1 Euro for ...</v>
      </c>
    </row>
    <row r="18" spans="1:32" x14ac:dyDescent="0.25">
      <c r="A18" s="25" t="s">
        <v>25</v>
      </c>
      <c r="B18" s="26">
        <v>3020.8076729471877</v>
      </c>
      <c r="C18" s="27">
        <v>18</v>
      </c>
      <c r="D18" s="27">
        <v>3164.3338382981174</v>
      </c>
      <c r="E18" s="27">
        <v>2832.2226730212205</v>
      </c>
      <c r="F18" s="67">
        <v>3018.2249979775129</v>
      </c>
      <c r="G18" s="68">
        <v>11369.72245209838</v>
      </c>
      <c r="H18" s="29">
        <v>18</v>
      </c>
      <c r="I18" s="29">
        <v>11799.20412199131</v>
      </c>
      <c r="J18" s="29">
        <v>10793.180673999999</v>
      </c>
      <c r="K18" s="69">
        <v>11387.212234162576</v>
      </c>
      <c r="L18" s="70">
        <v>11413.456155322721</v>
      </c>
      <c r="M18" s="29">
        <v>18</v>
      </c>
      <c r="N18" s="29">
        <v>12223.852581072402</v>
      </c>
      <c r="O18" s="29">
        <v>10941.974568592552</v>
      </c>
      <c r="P18" s="69">
        <v>11417.877276903166</v>
      </c>
      <c r="Q18" s="70">
        <v>11491.399370195049</v>
      </c>
      <c r="R18" s="29">
        <v>18</v>
      </c>
      <c r="S18" s="29">
        <v>12327.493424716055</v>
      </c>
      <c r="T18" s="29">
        <v>11052.902960269421</v>
      </c>
      <c r="U18" s="69">
        <v>11515.515523101822</v>
      </c>
      <c r="V18" s="70">
        <v>11583.887876241815</v>
      </c>
      <c r="W18" s="29">
        <v>18</v>
      </c>
      <c r="X18" s="29">
        <v>13972.761980443727</v>
      </c>
      <c r="Y18" s="29">
        <v>11033.245334262698</v>
      </c>
      <c r="Z18" s="69">
        <v>11704.19580825266</v>
      </c>
      <c r="AA18" s="70">
        <v>11662.463102654941</v>
      </c>
      <c r="AB18" s="29">
        <v>15</v>
      </c>
      <c r="AC18" s="29">
        <v>12277</v>
      </c>
      <c r="AD18" s="29">
        <v>11008.480437046333</v>
      </c>
      <c r="AE18" s="67">
        <v>11635.239138922267</v>
      </c>
      <c r="AF18" s="33" t="str">
        <f t="shared" si="0"/>
        <v>Europe</v>
      </c>
    </row>
    <row r="19" spans="1:32" x14ac:dyDescent="0.25">
      <c r="A19" s="25" t="s">
        <v>26</v>
      </c>
      <c r="B19" s="26">
        <v>754.2380210248682</v>
      </c>
      <c r="C19" s="27">
        <v>18</v>
      </c>
      <c r="D19" s="27">
        <v>770.90367070226421</v>
      </c>
      <c r="E19" s="27">
        <v>728.52</v>
      </c>
      <c r="F19" s="67">
        <v>752.45093696066522</v>
      </c>
      <c r="G19" s="68">
        <v>2899.9186001892713</v>
      </c>
      <c r="H19" s="29">
        <v>18</v>
      </c>
      <c r="I19" s="29">
        <v>4207.5</v>
      </c>
      <c r="J19" s="29">
        <v>2871.5200000000004</v>
      </c>
      <c r="K19" s="69">
        <v>2968.9489115189836</v>
      </c>
      <c r="L19" s="70">
        <v>2967.4892876213789</v>
      </c>
      <c r="M19" s="29">
        <v>18</v>
      </c>
      <c r="N19" s="29">
        <v>4207.5</v>
      </c>
      <c r="O19" s="29">
        <v>2911.25</v>
      </c>
      <c r="P19" s="69">
        <v>3039.2078029268241</v>
      </c>
      <c r="Q19" s="70">
        <v>3037.0769266076859</v>
      </c>
      <c r="R19" s="29">
        <v>18</v>
      </c>
      <c r="S19" s="29">
        <v>4249.5749999999998</v>
      </c>
      <c r="T19" s="29">
        <v>2960.5920392500002</v>
      </c>
      <c r="U19" s="69">
        <v>3104.1621044390981</v>
      </c>
      <c r="V19" s="70">
        <v>3088.8434107645712</v>
      </c>
      <c r="W19" s="29">
        <v>18</v>
      </c>
      <c r="X19" s="29">
        <v>3268.027773757432</v>
      </c>
      <c r="Y19" s="29">
        <v>2986.1723916905003</v>
      </c>
      <c r="Z19" s="69">
        <v>3104.75568704752</v>
      </c>
      <c r="AA19" s="70">
        <v>3153.9775206833947</v>
      </c>
      <c r="AB19" s="29">
        <v>14</v>
      </c>
      <c r="AC19" s="29">
        <v>3393.9468599296006</v>
      </c>
      <c r="AD19" s="29">
        <v>3011.976343111789</v>
      </c>
      <c r="AE19" s="67">
        <v>3170.2600135016614</v>
      </c>
      <c r="AF19" s="33" t="str">
        <f t="shared" si="0"/>
        <v>Group Development</v>
      </c>
    </row>
    <row r="20" spans="1:32" x14ac:dyDescent="0.25">
      <c r="A20" s="34" t="s">
        <v>27</v>
      </c>
      <c r="B20" s="29">
        <v>525.34375094178858</v>
      </c>
      <c r="C20" s="36">
        <v>16</v>
      </c>
      <c r="D20" s="36">
        <v>535.97108284533249</v>
      </c>
      <c r="E20" s="36">
        <v>508.59000000000003</v>
      </c>
      <c r="F20" s="55">
        <v>524.35169542895267</v>
      </c>
      <c r="G20" s="29">
        <v>1965.3437509417886</v>
      </c>
      <c r="H20" s="36">
        <v>16</v>
      </c>
      <c r="I20" s="36">
        <v>1976.9710828453326</v>
      </c>
      <c r="J20" s="36">
        <v>1948.5900000000001</v>
      </c>
      <c r="K20" s="56">
        <v>1964.5866043070607</v>
      </c>
      <c r="L20" s="57">
        <v>2005.1415</v>
      </c>
      <c r="M20" s="36">
        <v>16</v>
      </c>
      <c r="N20" s="36">
        <v>2073.5146771838117</v>
      </c>
      <c r="O20" s="36">
        <v>1977.4933000000001</v>
      </c>
      <c r="P20" s="56">
        <v>2006.734733433497</v>
      </c>
      <c r="Q20" s="57">
        <v>2042.2127729742419</v>
      </c>
      <c r="R20" s="36">
        <v>16</v>
      </c>
      <c r="S20" s="36">
        <v>2155.1593424245025</v>
      </c>
      <c r="T20" s="36">
        <v>1996.227093</v>
      </c>
      <c r="U20" s="56">
        <v>2041.3825079644157</v>
      </c>
      <c r="V20" s="57">
        <v>2081.2136090399999</v>
      </c>
      <c r="W20" s="36">
        <v>16</v>
      </c>
      <c r="X20" s="36">
        <v>2255.3522917574319</v>
      </c>
      <c r="Y20" s="36">
        <v>2001.7708893268</v>
      </c>
      <c r="Z20" s="56">
        <v>2081.8056159361513</v>
      </c>
      <c r="AA20" s="57">
        <v>2119.0478812208003</v>
      </c>
      <c r="AB20" s="36">
        <v>14</v>
      </c>
      <c r="AC20" s="36">
        <v>2350.0104675990347</v>
      </c>
      <c r="AD20" s="36">
        <v>2005.1705811581242</v>
      </c>
      <c r="AE20" s="55">
        <v>2116.4510179227595</v>
      </c>
      <c r="AF20" s="41" t="str">
        <f t="shared" si="0"/>
        <v>NL</v>
      </c>
    </row>
    <row r="21" spans="1:32" x14ac:dyDescent="0.25">
      <c r="A21" s="34" t="s">
        <v>28</v>
      </c>
      <c r="B21" s="29">
        <v>239.80000000000007</v>
      </c>
      <c r="C21" s="36">
        <v>16</v>
      </c>
      <c r="D21" s="36">
        <v>251.44999999999982</v>
      </c>
      <c r="E21" s="36">
        <v>214.13250000000005</v>
      </c>
      <c r="F21" s="55">
        <v>238.72810865179568</v>
      </c>
      <c r="G21" s="29">
        <v>982.44250000000011</v>
      </c>
      <c r="H21" s="36">
        <v>16</v>
      </c>
      <c r="I21" s="36">
        <v>989.16962214966088</v>
      </c>
      <c r="J21" s="36">
        <v>929.13250000000005</v>
      </c>
      <c r="K21" s="56">
        <v>972.47810865179576</v>
      </c>
      <c r="L21" s="57">
        <v>1006.9563125</v>
      </c>
      <c r="M21" s="36">
        <v>16</v>
      </c>
      <c r="N21" s="36">
        <v>1022.5696</v>
      </c>
      <c r="O21" s="36">
        <v>938.42382500000008</v>
      </c>
      <c r="P21" s="56">
        <v>998.58291985918038</v>
      </c>
      <c r="Q21" s="57">
        <v>1031.1957375170832</v>
      </c>
      <c r="R21" s="36">
        <v>16</v>
      </c>
      <c r="S21" s="36">
        <v>1063.4723840000001</v>
      </c>
      <c r="T21" s="36">
        <v>947.80806325000003</v>
      </c>
      <c r="U21" s="56">
        <v>1026.1902070486169</v>
      </c>
      <c r="V21" s="57">
        <v>1066.4063807893749</v>
      </c>
      <c r="W21" s="36">
        <v>16</v>
      </c>
      <c r="X21" s="36">
        <v>1106.0112793600001</v>
      </c>
      <c r="Y21" s="36">
        <v>957.28614388250003</v>
      </c>
      <c r="Z21" s="56">
        <v>1052.8947529504878</v>
      </c>
      <c r="AA21" s="57">
        <v>1075.1969584625624</v>
      </c>
      <c r="AB21" s="36">
        <v>14</v>
      </c>
      <c r="AC21" s="36">
        <v>1145.6770857768006</v>
      </c>
      <c r="AD21" s="36">
        <v>966.85900532132507</v>
      </c>
      <c r="AE21" s="55">
        <v>1071.0566413443214</v>
      </c>
      <c r="AF21" s="41" t="str">
        <f t="shared" si="0"/>
        <v>GD Towers</v>
      </c>
    </row>
    <row r="22" spans="1:32" x14ac:dyDescent="0.25">
      <c r="A22" s="25" t="s">
        <v>29</v>
      </c>
      <c r="B22" s="26">
        <v>1062.5599999999995</v>
      </c>
      <c r="C22" s="27">
        <v>18</v>
      </c>
      <c r="D22" s="27">
        <v>1128.92</v>
      </c>
      <c r="E22" s="27">
        <v>414.70000000000005</v>
      </c>
      <c r="F22" s="67">
        <v>1027.912386027235</v>
      </c>
      <c r="G22" s="68">
        <v>4158.5599999999995</v>
      </c>
      <c r="H22" s="29">
        <v>18</v>
      </c>
      <c r="I22" s="29">
        <v>5287.25</v>
      </c>
      <c r="J22" s="29">
        <v>1851.6999999999998</v>
      </c>
      <c r="K22" s="69">
        <v>4093.3290526939008</v>
      </c>
      <c r="L22" s="70">
        <v>4109.7134742451153</v>
      </c>
      <c r="M22" s="29">
        <v>18</v>
      </c>
      <c r="N22" s="29">
        <v>4440</v>
      </c>
      <c r="O22" s="29">
        <v>1672.3829999999998</v>
      </c>
      <c r="P22" s="69">
        <v>3968.0145138050138</v>
      </c>
      <c r="Q22" s="70">
        <v>4113.1125000000002</v>
      </c>
      <c r="R22" s="29">
        <v>18</v>
      </c>
      <c r="S22" s="29">
        <v>4506.5999999999995</v>
      </c>
      <c r="T22" s="29">
        <v>1712.1968299999999</v>
      </c>
      <c r="U22" s="69">
        <v>3972.6843436653339</v>
      </c>
      <c r="V22" s="70">
        <v>4116.7391752399999</v>
      </c>
      <c r="W22" s="29">
        <v>18</v>
      </c>
      <c r="X22" s="29">
        <v>4641.7979999999998</v>
      </c>
      <c r="Y22" s="29">
        <v>1752.4087982999999</v>
      </c>
      <c r="Z22" s="69">
        <v>3992.0626071854235</v>
      </c>
      <c r="AA22" s="70">
        <v>4026</v>
      </c>
      <c r="AB22" s="29">
        <v>15</v>
      </c>
      <c r="AC22" s="29">
        <v>4460.2023239769087</v>
      </c>
      <c r="AD22" s="29">
        <v>1793.0228862829999</v>
      </c>
      <c r="AE22" s="67">
        <v>3929.9311215619496</v>
      </c>
      <c r="AF22" s="33" t="str">
        <f t="shared" si="0"/>
        <v>T-Systems</v>
      </c>
    </row>
    <row r="23" spans="1:32" x14ac:dyDescent="0.25">
      <c r="A23" s="25" t="s">
        <v>30</v>
      </c>
      <c r="B23" s="26">
        <v>647.28549999999996</v>
      </c>
      <c r="C23" s="27">
        <v>18</v>
      </c>
      <c r="D23" s="27">
        <v>721</v>
      </c>
      <c r="E23" s="27">
        <v>625.05499999999984</v>
      </c>
      <c r="F23" s="67">
        <v>654.0526011215278</v>
      </c>
      <c r="G23" s="68">
        <v>2557.0355</v>
      </c>
      <c r="H23" s="29">
        <v>18</v>
      </c>
      <c r="I23" s="29">
        <v>2627</v>
      </c>
      <c r="J23" s="29">
        <v>2535.0549999999998</v>
      </c>
      <c r="K23" s="69">
        <v>2563.5914900104162</v>
      </c>
      <c r="L23" s="70">
        <v>2549.903913413943</v>
      </c>
      <c r="M23" s="29">
        <v>18</v>
      </c>
      <c r="N23" s="29">
        <v>2653.27</v>
      </c>
      <c r="O23" s="29">
        <v>2410.15</v>
      </c>
      <c r="P23" s="69">
        <v>2534.5717345008543</v>
      </c>
      <c r="Q23" s="70">
        <v>2530.7478782782973</v>
      </c>
      <c r="R23" s="29">
        <v>18</v>
      </c>
      <c r="S23" s="29">
        <v>2679.8027000000002</v>
      </c>
      <c r="T23" s="29">
        <v>2289.6424999999999</v>
      </c>
      <c r="U23" s="69">
        <v>2512.2379678243383</v>
      </c>
      <c r="V23" s="70">
        <v>2523.6484032023295</v>
      </c>
      <c r="W23" s="29">
        <v>18</v>
      </c>
      <c r="X23" s="29">
        <v>2706.600727</v>
      </c>
      <c r="Y23" s="29">
        <v>2175.1603749999999</v>
      </c>
      <c r="Z23" s="69">
        <v>2488.4128088164721</v>
      </c>
      <c r="AA23" s="70">
        <v>2490.7042385802633</v>
      </c>
      <c r="AB23" s="29">
        <v>15</v>
      </c>
      <c r="AC23" s="29">
        <v>2733.6667342700002</v>
      </c>
      <c r="AD23" s="29">
        <v>2066.4023562499997</v>
      </c>
      <c r="AE23" s="67">
        <v>2456.066473618338</v>
      </c>
      <c r="AF23" s="33" t="str">
        <f t="shared" si="0"/>
        <v>GHS</v>
      </c>
    </row>
    <row r="24" spans="1:32" x14ac:dyDescent="0.25">
      <c r="A24" s="71" t="s">
        <v>31</v>
      </c>
      <c r="B24" s="68">
        <v>-1296.3</v>
      </c>
      <c r="C24" s="36">
        <v>18</v>
      </c>
      <c r="D24" s="36">
        <v>-951.57508910008255</v>
      </c>
      <c r="E24" s="36">
        <v>-2072.0612428276781</v>
      </c>
      <c r="F24" s="55">
        <v>-1367.0544334758265</v>
      </c>
      <c r="G24" s="68">
        <v>-4954.5</v>
      </c>
      <c r="H24" s="36">
        <v>18</v>
      </c>
      <c r="I24" s="36">
        <v>-3821.4998758909205</v>
      </c>
      <c r="J24" s="36">
        <v>-6288.0612428276781</v>
      </c>
      <c r="K24" s="56">
        <v>-5088.7766539001595</v>
      </c>
      <c r="L24" s="70">
        <v>-4949.2344602420471</v>
      </c>
      <c r="M24" s="36">
        <v>18</v>
      </c>
      <c r="N24" s="36">
        <v>-3808.7825074479515</v>
      </c>
      <c r="O24" s="36">
        <v>-6629.7760100632386</v>
      </c>
      <c r="P24" s="56">
        <v>-5062.5080323913689</v>
      </c>
      <c r="Q24" s="70">
        <v>-4947.7016779014411</v>
      </c>
      <c r="R24" s="36">
        <v>18</v>
      </c>
      <c r="S24" s="36">
        <v>-3876.9421361533205</v>
      </c>
      <c r="T24" s="36">
        <v>-6732.6939662920131</v>
      </c>
      <c r="U24" s="56">
        <v>-5040.1108822005735</v>
      </c>
      <c r="V24" s="70">
        <v>-4961.7362925672614</v>
      </c>
      <c r="W24" s="36">
        <v>18</v>
      </c>
      <c r="X24" s="36">
        <v>-3672.8383954654687</v>
      </c>
      <c r="Y24" s="36">
        <v>-6848.0014057454173</v>
      </c>
      <c r="Z24" s="56">
        <v>-5039.8806408580076</v>
      </c>
      <c r="AA24" s="70">
        <v>-5055.0137317260769</v>
      </c>
      <c r="AB24" s="36">
        <v>15</v>
      </c>
      <c r="AC24" s="36">
        <v>-3158.0805404798125</v>
      </c>
      <c r="AD24" s="36">
        <v>-6968.9024856062033</v>
      </c>
      <c r="AE24" s="55">
        <v>-4985.3694941649201</v>
      </c>
      <c r="AF24" s="72" t="str">
        <f t="shared" si="0"/>
        <v>Reconciliation</v>
      </c>
    </row>
    <row r="25" spans="1:32" x14ac:dyDescent="0.25">
      <c r="A25" s="73" t="s">
        <v>32</v>
      </c>
      <c r="B25" s="74">
        <v>27162.974259750303</v>
      </c>
      <c r="C25" s="75">
        <v>18</v>
      </c>
      <c r="D25" s="75">
        <v>28475.336460386246</v>
      </c>
      <c r="E25" s="75">
        <v>26501.912361508566</v>
      </c>
      <c r="F25" s="76">
        <v>27283.484694153736</v>
      </c>
      <c r="G25" s="77">
        <v>100536.93830160209</v>
      </c>
      <c r="H25" s="78">
        <v>18</v>
      </c>
      <c r="I25" s="78">
        <v>101851.33646038624</v>
      </c>
      <c r="J25" s="79">
        <v>99640.536820535184</v>
      </c>
      <c r="K25" s="80">
        <v>100617.41745494319</v>
      </c>
      <c r="L25" s="81">
        <v>105427.1823406757</v>
      </c>
      <c r="M25" s="78">
        <v>18</v>
      </c>
      <c r="N25" s="78">
        <v>109170.56958638501</v>
      </c>
      <c r="O25" s="79">
        <v>102191.20463684958</v>
      </c>
      <c r="P25" s="80">
        <v>105731.57743243909</v>
      </c>
      <c r="Q25" s="82">
        <v>107108.70410260904</v>
      </c>
      <c r="R25" s="78">
        <v>18</v>
      </c>
      <c r="S25" s="78">
        <v>112054.68181046058</v>
      </c>
      <c r="T25" s="79">
        <v>104427.58153149975</v>
      </c>
      <c r="U25" s="80">
        <v>107801.53326118302</v>
      </c>
      <c r="V25" s="81">
        <v>109479.94584410757</v>
      </c>
      <c r="W25" s="78">
        <v>18</v>
      </c>
      <c r="X25" s="78">
        <v>115347.60914852348</v>
      </c>
      <c r="Y25" s="79">
        <v>104571.1152752713</v>
      </c>
      <c r="Z25" s="80">
        <v>109816.39876928972</v>
      </c>
      <c r="AA25" s="82">
        <v>111533.0088054526</v>
      </c>
      <c r="AB25" s="78">
        <v>15</v>
      </c>
      <c r="AC25" s="78">
        <v>118562.40554364218</v>
      </c>
      <c r="AD25" s="79">
        <v>104572.35345818714</v>
      </c>
      <c r="AE25" s="83">
        <v>112307.90723796265</v>
      </c>
      <c r="AF25" s="84" t="str">
        <f t="shared" si="0"/>
        <v>Group revs</v>
      </c>
    </row>
    <row r="26" spans="1:32" s="94" customFormat="1" ht="12.75" customHeight="1" x14ac:dyDescent="0.25">
      <c r="A26" s="85"/>
      <c r="B26" s="86"/>
      <c r="C26" s="87"/>
      <c r="D26" s="87"/>
      <c r="E26" s="87"/>
      <c r="F26" s="87"/>
      <c r="G26" s="86"/>
      <c r="H26" s="87"/>
      <c r="I26" s="87"/>
      <c r="J26" s="87"/>
      <c r="K26" s="88"/>
      <c r="L26" s="89"/>
      <c r="M26" s="90"/>
      <c r="N26" s="87"/>
      <c r="O26" s="87"/>
      <c r="P26" s="88"/>
      <c r="Q26" s="91"/>
      <c r="R26" s="90"/>
      <c r="S26" s="87"/>
      <c r="T26" s="87"/>
      <c r="U26" s="88"/>
      <c r="V26" s="89"/>
      <c r="W26" s="90"/>
      <c r="X26" s="87"/>
      <c r="Y26" s="87"/>
      <c r="Z26" s="88"/>
      <c r="AA26" s="91"/>
      <c r="AB26" s="90"/>
      <c r="AC26" s="87"/>
      <c r="AD26" s="87"/>
      <c r="AE26" s="92"/>
      <c r="AF26" s="93"/>
    </row>
    <row r="27" spans="1:32" ht="15.75" customHeight="1" x14ac:dyDescent="0.3">
      <c r="A27" s="95" t="s">
        <v>33</v>
      </c>
      <c r="B27" s="96"/>
      <c r="C27" s="97"/>
      <c r="D27" s="97"/>
      <c r="E27" s="97"/>
      <c r="F27" s="98"/>
      <c r="G27" s="99"/>
      <c r="H27" s="98"/>
      <c r="I27" s="98"/>
      <c r="J27" s="98"/>
      <c r="K27" s="97"/>
      <c r="L27" s="100"/>
      <c r="M27" s="98"/>
      <c r="N27" s="98"/>
      <c r="O27" s="98"/>
      <c r="P27" s="97"/>
      <c r="Q27" s="100"/>
      <c r="R27" s="98"/>
      <c r="S27" s="98"/>
      <c r="T27" s="101"/>
      <c r="U27" s="97"/>
      <c r="V27" s="100"/>
      <c r="W27" s="98"/>
      <c r="X27" s="98"/>
      <c r="Y27" s="98"/>
      <c r="Z27" s="97"/>
      <c r="AA27" s="99"/>
      <c r="AB27" s="98"/>
      <c r="AC27" s="98"/>
      <c r="AD27" s="98"/>
      <c r="AE27" s="102"/>
      <c r="AF27" s="103" t="str">
        <f t="shared" si="0"/>
        <v>Net Revs [€ million]</v>
      </c>
    </row>
    <row r="28" spans="1:32" x14ac:dyDescent="0.25">
      <c r="A28" s="71" t="s">
        <v>15</v>
      </c>
      <c r="B28" s="104">
        <v>6049.4854198116427</v>
      </c>
      <c r="C28" s="105">
        <v>10</v>
      </c>
      <c r="D28" s="105">
        <v>6839.2716848463515</v>
      </c>
      <c r="E28" s="105">
        <v>5813.0455074026495</v>
      </c>
      <c r="F28" s="106">
        <v>6105.3105377999236</v>
      </c>
      <c r="G28" s="31">
        <v>22985.566093116999</v>
      </c>
      <c r="H28" s="105">
        <v>10</v>
      </c>
      <c r="I28" s="105">
        <v>23798.27168484635</v>
      </c>
      <c r="J28" s="105">
        <v>21952.622002014363</v>
      </c>
      <c r="K28" s="107">
        <v>22934.069724682726</v>
      </c>
      <c r="L28" s="70">
        <v>23209.701658012222</v>
      </c>
      <c r="M28" s="105">
        <v>10</v>
      </c>
      <c r="N28" s="105">
        <v>24141.545671946798</v>
      </c>
      <c r="O28" s="105">
        <v>22859.23313418097</v>
      </c>
      <c r="P28" s="107">
        <v>23242.894812496215</v>
      </c>
      <c r="Q28" s="31">
        <v>23471.529572215783</v>
      </c>
      <c r="R28" s="105">
        <v>10</v>
      </c>
      <c r="S28" s="105">
        <v>24347.30610326424</v>
      </c>
      <c r="T28" s="105">
        <v>22731.391603130865</v>
      </c>
      <c r="U28" s="107">
        <v>23447.780362915964</v>
      </c>
      <c r="V28" s="31">
        <v>23708.406647150034</v>
      </c>
      <c r="W28" s="105">
        <v>10</v>
      </c>
      <c r="X28" s="105">
        <v>24500.722579312238</v>
      </c>
      <c r="Y28" s="105">
        <v>22564.041760878794</v>
      </c>
      <c r="Z28" s="107">
        <v>23647.10779656074</v>
      </c>
      <c r="AA28" s="31">
        <v>23910.086148734528</v>
      </c>
      <c r="AB28" s="105">
        <v>8</v>
      </c>
      <c r="AC28" s="105">
        <v>24645.293686924149</v>
      </c>
      <c r="AD28" s="107">
        <v>22399.581521760687</v>
      </c>
      <c r="AE28" s="108">
        <v>23802.74942859168</v>
      </c>
      <c r="AF28" s="72" t="str">
        <f t="shared" si="0"/>
        <v>Germany</v>
      </c>
    </row>
    <row r="29" spans="1:32" x14ac:dyDescent="0.25">
      <c r="A29" s="71" t="s">
        <v>34</v>
      </c>
      <c r="B29" s="68">
        <v>16679.589373765477</v>
      </c>
      <c r="C29" s="36">
        <v>10</v>
      </c>
      <c r="D29" s="36">
        <v>17449.791010142118</v>
      </c>
      <c r="E29" s="36">
        <v>16094.531085179862</v>
      </c>
      <c r="F29" s="55">
        <v>16678.346064977886</v>
      </c>
      <c r="G29" s="68">
        <v>60697.433814378965</v>
      </c>
      <c r="H29" s="105">
        <v>10</v>
      </c>
      <c r="I29" s="36">
        <v>61471.791010142115</v>
      </c>
      <c r="J29" s="36">
        <v>59901.376060134782</v>
      </c>
      <c r="K29" s="56">
        <v>60630.170632947607</v>
      </c>
      <c r="L29" s="70">
        <v>65006.927217186894</v>
      </c>
      <c r="M29" s="105">
        <v>10</v>
      </c>
      <c r="N29" s="36">
        <v>68076.613794452656</v>
      </c>
      <c r="O29" s="36">
        <v>62577.834146717672</v>
      </c>
      <c r="P29" s="56">
        <v>64855.626471002681</v>
      </c>
      <c r="Q29" s="70">
        <v>66104.444432733915</v>
      </c>
      <c r="R29" s="105">
        <v>10</v>
      </c>
      <c r="S29" s="36">
        <v>70658.118614855557</v>
      </c>
      <c r="T29" s="36">
        <v>64601.126488872411</v>
      </c>
      <c r="U29" s="56">
        <v>66381.982225294443</v>
      </c>
      <c r="V29" s="70">
        <v>67841.046893672494</v>
      </c>
      <c r="W29" s="105">
        <v>10</v>
      </c>
      <c r="X29" s="36">
        <v>73566.443259965396</v>
      </c>
      <c r="Y29" s="36">
        <v>65080.962859885367</v>
      </c>
      <c r="Z29" s="56">
        <v>67896.562098728158</v>
      </c>
      <c r="AA29" s="70">
        <v>69748.631303660484</v>
      </c>
      <c r="AB29" s="105">
        <v>8</v>
      </c>
      <c r="AC29" s="36">
        <v>76393.457331975864</v>
      </c>
      <c r="AD29" s="36">
        <v>65267.274830391463</v>
      </c>
      <c r="AE29" s="55">
        <v>69822.653906606691</v>
      </c>
      <c r="AF29" s="72" t="str">
        <f t="shared" si="0"/>
        <v>TMUS</v>
      </c>
    </row>
    <row r="30" spans="1:32" x14ac:dyDescent="0.25">
      <c r="A30" s="71" t="s">
        <v>25</v>
      </c>
      <c r="B30" s="68">
        <v>2960.2884187291133</v>
      </c>
      <c r="C30" s="36">
        <v>10</v>
      </c>
      <c r="D30" s="36">
        <v>3124.1750000000002</v>
      </c>
      <c r="E30" s="36">
        <v>2932.1011641653777</v>
      </c>
      <c r="F30" s="55">
        <v>2984.4776693432068</v>
      </c>
      <c r="G30" s="68">
        <v>11162.473782560115</v>
      </c>
      <c r="H30" s="105">
        <v>10</v>
      </c>
      <c r="I30" s="36">
        <v>11524.174999999999</v>
      </c>
      <c r="J30" s="36">
        <v>11070.161548651127</v>
      </c>
      <c r="K30" s="56">
        <v>11229.483707791782</v>
      </c>
      <c r="L30" s="70">
        <v>11242.831230310931</v>
      </c>
      <c r="M30" s="105">
        <v>10</v>
      </c>
      <c r="N30" s="36">
        <v>11520.797319999998</v>
      </c>
      <c r="O30" s="36">
        <v>11003.226934183855</v>
      </c>
      <c r="P30" s="56">
        <v>11240.614846255232</v>
      </c>
      <c r="Q30" s="70">
        <v>11382.425624055668</v>
      </c>
      <c r="R30" s="105">
        <v>10</v>
      </c>
      <c r="S30" s="36">
        <v>11548.388990924999</v>
      </c>
      <c r="T30" s="36">
        <v>11112.561791404431</v>
      </c>
      <c r="U30" s="56">
        <v>11337.204781205886</v>
      </c>
      <c r="V30" s="70">
        <v>11462.997110950197</v>
      </c>
      <c r="W30" s="105">
        <v>10</v>
      </c>
      <c r="X30" s="36">
        <v>11693.783313931939</v>
      </c>
      <c r="Y30" s="36">
        <v>11211.745453760082</v>
      </c>
      <c r="Z30" s="56">
        <v>11445.691431101954</v>
      </c>
      <c r="AA30" s="70">
        <v>11522.084986863942</v>
      </c>
      <c r="AB30" s="105">
        <v>8</v>
      </c>
      <c r="AC30" s="36">
        <v>11852.099854192453</v>
      </c>
      <c r="AD30" s="36">
        <v>11184.483987853804</v>
      </c>
      <c r="AE30" s="55">
        <v>11506.288200016108</v>
      </c>
      <c r="AF30" s="72" t="str">
        <f t="shared" si="0"/>
        <v>Europe</v>
      </c>
    </row>
    <row r="31" spans="1:32" x14ac:dyDescent="0.25">
      <c r="A31" s="71" t="s">
        <v>26</v>
      </c>
      <c r="B31" s="68">
        <v>588.71177102486899</v>
      </c>
      <c r="C31" s="36">
        <v>10</v>
      </c>
      <c r="D31" s="36">
        <v>605.55825735863129</v>
      </c>
      <c r="E31" s="36">
        <v>513.88297265429696</v>
      </c>
      <c r="F31" s="55">
        <v>581.64974499691789</v>
      </c>
      <c r="G31" s="68">
        <v>2222.0220043928321</v>
      </c>
      <c r="H31" s="105">
        <v>10</v>
      </c>
      <c r="I31" s="36">
        <v>2361.665731370761</v>
      </c>
      <c r="J31" s="36">
        <v>2147.8829726542972</v>
      </c>
      <c r="K31" s="56">
        <v>2227.1225390717236</v>
      </c>
      <c r="L31" s="70">
        <v>2284.6119168368205</v>
      </c>
      <c r="M31" s="105">
        <v>10</v>
      </c>
      <c r="N31" s="36">
        <v>2449.1350810000681</v>
      </c>
      <c r="O31" s="36">
        <v>2230.7773270000002</v>
      </c>
      <c r="P31" s="56">
        <v>2290.5428074549027</v>
      </c>
      <c r="Q31" s="70">
        <v>2338.0828276431048</v>
      </c>
      <c r="R31" s="105">
        <v>10</v>
      </c>
      <c r="S31" s="36">
        <v>2508.039992340176</v>
      </c>
      <c r="T31" s="36">
        <v>2250.0499498300001</v>
      </c>
      <c r="U31" s="56">
        <v>2351.1191967650798</v>
      </c>
      <c r="V31" s="70">
        <v>2402.8254290593004</v>
      </c>
      <c r="W31" s="105">
        <v>10</v>
      </c>
      <c r="X31" s="36">
        <v>2587.0859822884599</v>
      </c>
      <c r="Y31" s="36">
        <v>2269.4910176847802</v>
      </c>
      <c r="Z31" s="56">
        <v>2411.8517422392993</v>
      </c>
      <c r="AA31" s="70">
        <v>2456.4740237016558</v>
      </c>
      <c r="AB31" s="105">
        <v>8</v>
      </c>
      <c r="AC31" s="36">
        <v>2652.107324158681</v>
      </c>
      <c r="AD31" s="36">
        <v>2289.1020207649599</v>
      </c>
      <c r="AE31" s="55">
        <v>2462.1594398402076</v>
      </c>
      <c r="AF31" s="72" t="str">
        <f t="shared" si="0"/>
        <v>Group Development</v>
      </c>
    </row>
    <row r="32" spans="1:32" x14ac:dyDescent="0.25">
      <c r="A32" s="71" t="s">
        <v>29</v>
      </c>
      <c r="B32" s="68">
        <v>834.00000000000068</v>
      </c>
      <c r="C32" s="36">
        <v>10</v>
      </c>
      <c r="D32" s="36">
        <v>879.43760000000009</v>
      </c>
      <c r="E32" s="36">
        <v>723.38963401539195</v>
      </c>
      <c r="F32" s="55">
        <v>820.31604724128954</v>
      </c>
      <c r="G32" s="68">
        <v>3250.5690376569046</v>
      </c>
      <c r="H32" s="36">
        <v>10</v>
      </c>
      <c r="I32" s="36">
        <v>4140.9971383975026</v>
      </c>
      <c r="J32" s="36">
        <v>2976.9726781077115</v>
      </c>
      <c r="K32" s="56">
        <v>3308.7881591819023</v>
      </c>
      <c r="L32" s="70">
        <v>3186.6248859911548</v>
      </c>
      <c r="M32" s="36">
        <v>10</v>
      </c>
      <c r="N32" s="36">
        <v>3312.4839209999996</v>
      </c>
      <c r="O32" s="36">
        <v>2823.0361898388519</v>
      </c>
      <c r="P32" s="56">
        <v>3166.1158651875553</v>
      </c>
      <c r="Q32" s="70">
        <v>3191.8219484911551</v>
      </c>
      <c r="R32" s="36">
        <v>10</v>
      </c>
      <c r="S32" s="36">
        <v>3362.171179814999</v>
      </c>
      <c r="T32" s="36">
        <v>2860.3349929256592</v>
      </c>
      <c r="U32" s="56">
        <v>3174.0588317546271</v>
      </c>
      <c r="V32" s="70">
        <v>3191.8219484911551</v>
      </c>
      <c r="W32" s="36">
        <v>10</v>
      </c>
      <c r="X32" s="36">
        <v>3378.9820357140738</v>
      </c>
      <c r="Y32" s="36">
        <v>2907.6497674893885</v>
      </c>
      <c r="Z32" s="56">
        <v>3182.0962274261046</v>
      </c>
      <c r="AA32" s="70">
        <v>3144.0012484911549</v>
      </c>
      <c r="AB32" s="36">
        <v>8</v>
      </c>
      <c r="AC32" s="36">
        <v>3395.8769458926436</v>
      </c>
      <c r="AD32" s="36">
        <v>2975.3498038559728</v>
      </c>
      <c r="AE32" s="55">
        <v>3157.5284225908572</v>
      </c>
      <c r="AF32" s="72" t="str">
        <f t="shared" si="0"/>
        <v>T-Systems</v>
      </c>
    </row>
    <row r="33" spans="1:32" x14ac:dyDescent="0.25">
      <c r="A33" s="109" t="s">
        <v>30</v>
      </c>
      <c r="B33" s="110">
        <v>51.617144999999937</v>
      </c>
      <c r="C33" s="111">
        <v>10</v>
      </c>
      <c r="D33" s="111">
        <v>152.91299581641476</v>
      </c>
      <c r="E33" s="111">
        <v>20.797019583817018</v>
      </c>
      <c r="F33" s="112">
        <v>62.220502916429417</v>
      </c>
      <c r="G33" s="110">
        <v>196.61714499999994</v>
      </c>
      <c r="H33" s="111">
        <v>10</v>
      </c>
      <c r="I33" s="111">
        <v>616.22859256926381</v>
      </c>
      <c r="J33" s="111">
        <v>167.79701958381338</v>
      </c>
      <c r="K33" s="113">
        <v>239.25206259171395</v>
      </c>
      <c r="L33" s="70">
        <v>197.12415599999986</v>
      </c>
      <c r="M33" s="111">
        <v>10</v>
      </c>
      <c r="N33" s="111">
        <v>592.84193007664408</v>
      </c>
      <c r="O33" s="111">
        <v>179.95722991312527</v>
      </c>
      <c r="P33" s="113">
        <v>239.91801247782806</v>
      </c>
      <c r="Q33" s="70">
        <v>195.38510827000005</v>
      </c>
      <c r="R33" s="111">
        <v>10</v>
      </c>
      <c r="S33" s="111">
        <v>614.20260894366675</v>
      </c>
      <c r="T33" s="111">
        <v>175.79847247811176</v>
      </c>
      <c r="U33" s="113">
        <v>245.90237835472635</v>
      </c>
      <c r="V33" s="70">
        <v>195.25</v>
      </c>
      <c r="W33" s="111">
        <v>10</v>
      </c>
      <c r="X33" s="111">
        <v>617.52094541948645</v>
      </c>
      <c r="Y33" s="111">
        <v>172.2825030285494</v>
      </c>
      <c r="Z33" s="113">
        <v>245.79272608501861</v>
      </c>
      <c r="AA33" s="70">
        <v>195.25</v>
      </c>
      <c r="AB33" s="111">
        <v>8</v>
      </c>
      <c r="AC33" s="111">
        <v>619.05207598119523</v>
      </c>
      <c r="AD33" s="111">
        <v>168.83685296797876</v>
      </c>
      <c r="AE33" s="112">
        <v>254.34465365848607</v>
      </c>
      <c r="AF33" s="114" t="str">
        <f t="shared" si="0"/>
        <v>GHS</v>
      </c>
    </row>
    <row r="34" spans="1:32" s="94" customFormat="1" ht="12.75" customHeight="1" x14ac:dyDescent="0.25">
      <c r="A34" s="115"/>
      <c r="B34" s="116"/>
      <c r="C34" s="117"/>
      <c r="D34" s="117"/>
      <c r="E34" s="117"/>
      <c r="F34" s="117"/>
      <c r="G34" s="116"/>
      <c r="H34" s="117"/>
      <c r="I34" s="117"/>
      <c r="J34" s="117"/>
      <c r="K34" s="118"/>
      <c r="L34" s="89"/>
      <c r="M34" s="119"/>
      <c r="N34" s="117"/>
      <c r="O34" s="117"/>
      <c r="P34" s="118"/>
      <c r="Q34" s="89"/>
      <c r="R34" s="119"/>
      <c r="S34" s="117"/>
      <c r="T34" s="117"/>
      <c r="U34" s="118"/>
      <c r="V34" s="89"/>
      <c r="W34" s="119"/>
      <c r="X34" s="117"/>
      <c r="Y34" s="117"/>
      <c r="Z34" s="118"/>
      <c r="AA34" s="89"/>
      <c r="AB34" s="119"/>
      <c r="AC34" s="117"/>
      <c r="AD34" s="117"/>
      <c r="AE34" s="120"/>
      <c r="AF34" s="121"/>
    </row>
    <row r="35" spans="1:32" ht="18" customHeight="1" x14ac:dyDescent="0.3">
      <c r="A35" s="95" t="s">
        <v>35</v>
      </c>
      <c r="B35" s="96"/>
      <c r="C35" s="97"/>
      <c r="D35" s="97"/>
      <c r="E35" s="97"/>
      <c r="F35" s="98"/>
      <c r="G35" s="99"/>
      <c r="H35" s="98"/>
      <c r="I35" s="98"/>
      <c r="J35" s="98"/>
      <c r="K35" s="97"/>
      <c r="L35" s="99"/>
      <c r="M35" s="98"/>
      <c r="N35" s="98"/>
      <c r="O35" s="98"/>
      <c r="P35" s="97"/>
      <c r="Q35" s="99"/>
      <c r="R35" s="98"/>
      <c r="S35" s="98"/>
      <c r="T35" s="98"/>
      <c r="U35" s="97"/>
      <c r="V35" s="99"/>
      <c r="W35" s="98"/>
      <c r="X35" s="98"/>
      <c r="Y35" s="98"/>
      <c r="Z35" s="97"/>
      <c r="AA35" s="99"/>
      <c r="AB35" s="98"/>
      <c r="AC35" s="98"/>
      <c r="AD35" s="98"/>
      <c r="AE35" s="102"/>
      <c r="AF35" s="122" t="str">
        <f t="shared" si="0"/>
        <v>Adj. EBITDA AL [€ million]</v>
      </c>
    </row>
    <row r="36" spans="1:32" x14ac:dyDescent="0.25">
      <c r="A36" s="25" t="s">
        <v>15</v>
      </c>
      <c r="B36" s="26">
        <v>2355.4151944166952</v>
      </c>
      <c r="C36" s="27">
        <v>18</v>
      </c>
      <c r="D36" s="27">
        <v>2454.0807499999992</v>
      </c>
      <c r="E36" s="27">
        <v>2320.9606831967253</v>
      </c>
      <c r="F36" s="67">
        <v>2361.6823198017978</v>
      </c>
      <c r="G36" s="68">
        <v>9250.2222846458171</v>
      </c>
      <c r="H36" s="29">
        <v>18</v>
      </c>
      <c r="I36" s="29">
        <v>9575.0807499999992</v>
      </c>
      <c r="J36" s="29">
        <v>9131.1325951387935</v>
      </c>
      <c r="K36" s="69">
        <v>9264.1392225291711</v>
      </c>
      <c r="L36" s="70">
        <v>9441.7892238841305</v>
      </c>
      <c r="M36" s="29">
        <v>18</v>
      </c>
      <c r="N36" s="29">
        <v>9845.9615499749998</v>
      </c>
      <c r="O36" s="29">
        <v>9242.9116808496037</v>
      </c>
      <c r="P36" s="69">
        <v>9461.693313836302</v>
      </c>
      <c r="Q36" s="70">
        <v>9642.6564218569474</v>
      </c>
      <c r="R36" s="29">
        <v>18</v>
      </c>
      <c r="S36" s="29">
        <v>10092.720224105</v>
      </c>
      <c r="T36" s="29">
        <v>9185.3371309889881</v>
      </c>
      <c r="U36" s="69">
        <v>9651.693946037356</v>
      </c>
      <c r="V36" s="70">
        <v>9814.9679707806499</v>
      </c>
      <c r="W36" s="29">
        <v>18</v>
      </c>
      <c r="X36" s="29">
        <v>10305.446541876088</v>
      </c>
      <c r="Y36" s="29">
        <v>9146.8112293206814</v>
      </c>
      <c r="Z36" s="69">
        <v>9823.9818085832594</v>
      </c>
      <c r="AA36" s="70">
        <v>10067.943926817676</v>
      </c>
      <c r="AB36" s="29">
        <v>15</v>
      </c>
      <c r="AC36" s="29">
        <v>10467.403652579982</v>
      </c>
      <c r="AD36" s="29">
        <v>9076.5358342701311</v>
      </c>
      <c r="AE36" s="67">
        <v>9981.8811741352765</v>
      </c>
      <c r="AF36" s="33" t="str">
        <f t="shared" si="0"/>
        <v>Germany</v>
      </c>
    </row>
    <row r="37" spans="1:32" x14ac:dyDescent="0.25">
      <c r="A37" s="25" t="s">
        <v>34</v>
      </c>
      <c r="B37" s="26">
        <v>5489.0573205905202</v>
      </c>
      <c r="C37" s="27">
        <v>18</v>
      </c>
      <c r="D37" s="27">
        <v>5700.7345115150702</v>
      </c>
      <c r="E37" s="27">
        <v>5165.7762560821911</v>
      </c>
      <c r="F37" s="67">
        <v>5491.3568224003411</v>
      </c>
      <c r="G37" s="68">
        <v>20942.04242178849</v>
      </c>
      <c r="H37" s="29">
        <v>18</v>
      </c>
      <c r="I37" s="29">
        <v>21158.734511515071</v>
      </c>
      <c r="J37" s="29">
        <v>20623.77625608219</v>
      </c>
      <c r="K37" s="69">
        <v>20948.790545724562</v>
      </c>
      <c r="L37" s="70">
        <v>22215.875564045498</v>
      </c>
      <c r="M37" s="29">
        <v>18</v>
      </c>
      <c r="N37" s="29">
        <v>25208.937346668845</v>
      </c>
      <c r="O37" s="29">
        <v>20617.307435598592</v>
      </c>
      <c r="P37" s="69">
        <v>22427.933554268944</v>
      </c>
      <c r="Q37" s="70">
        <v>23772.157583528162</v>
      </c>
      <c r="R37" s="29">
        <v>18</v>
      </c>
      <c r="S37" s="29">
        <v>28205.917382221294</v>
      </c>
      <c r="T37" s="29">
        <v>22244.644847311851</v>
      </c>
      <c r="U37" s="69">
        <v>24228.013003225122</v>
      </c>
      <c r="V37" s="70">
        <v>25347.900775829206</v>
      </c>
      <c r="W37" s="29">
        <v>18</v>
      </c>
      <c r="X37" s="29">
        <v>30275.200160542885</v>
      </c>
      <c r="Y37" s="29">
        <v>23250.156203316186</v>
      </c>
      <c r="Z37" s="69">
        <v>25670.743608796536</v>
      </c>
      <c r="AA37" s="70">
        <v>26775.688402711468</v>
      </c>
      <c r="AB37" s="29">
        <v>15</v>
      </c>
      <c r="AC37" s="29">
        <v>31631.401470307916</v>
      </c>
      <c r="AD37" s="29">
        <v>23990.753711757578</v>
      </c>
      <c r="AE37" s="67">
        <v>26919.887953566762</v>
      </c>
      <c r="AF37" s="33" t="str">
        <f t="shared" si="0"/>
        <v>TMUS</v>
      </c>
    </row>
    <row r="38" spans="1:32" x14ac:dyDescent="0.25">
      <c r="A38" s="34" t="s">
        <v>36</v>
      </c>
      <c r="B38" s="29">
        <v>6529.1310062920766</v>
      </c>
      <c r="C38" s="36">
        <v>14</v>
      </c>
      <c r="D38" s="36">
        <v>7757.7501380999793</v>
      </c>
      <c r="E38" s="36">
        <v>5365.7762560821911</v>
      </c>
      <c r="F38" s="55">
        <v>6541.0726905001429</v>
      </c>
      <c r="G38" s="29">
        <v>23939.7446339772</v>
      </c>
      <c r="H38" s="36">
        <v>14</v>
      </c>
      <c r="I38" s="36">
        <v>28501.05522809998</v>
      </c>
      <c r="J38" s="36">
        <v>20979.724384084999</v>
      </c>
      <c r="K38" s="56">
        <v>24159.668948535971</v>
      </c>
      <c r="L38" s="57">
        <v>26805.06352577902</v>
      </c>
      <c r="M38" s="36">
        <v>14</v>
      </c>
      <c r="N38" s="36">
        <v>30502.8141894693</v>
      </c>
      <c r="O38" s="36">
        <v>23626.969079867253</v>
      </c>
      <c r="P38" s="56">
        <v>26974.42083508569</v>
      </c>
      <c r="Q38" s="57">
        <v>28822.757367722763</v>
      </c>
      <c r="R38" s="36">
        <v>14</v>
      </c>
      <c r="S38" s="36">
        <v>34129.160032487765</v>
      </c>
      <c r="T38" s="36">
        <v>25390.083836486359</v>
      </c>
      <c r="U38" s="56">
        <v>29319.281125787729</v>
      </c>
      <c r="V38" s="57">
        <v>30307.548918784654</v>
      </c>
      <c r="W38" s="36">
        <v>14</v>
      </c>
      <c r="X38" s="36">
        <v>36632.992194256891</v>
      </c>
      <c r="Y38" s="36">
        <v>27051.756902443922</v>
      </c>
      <c r="Z38" s="56">
        <v>30928.713711812485</v>
      </c>
      <c r="AA38" s="57">
        <v>32592.744839902276</v>
      </c>
      <c r="AB38" s="36">
        <v>11</v>
      </c>
      <c r="AC38" s="36">
        <v>38273.995779072575</v>
      </c>
      <c r="AD38" s="36">
        <v>27625.812389203511</v>
      </c>
      <c r="AE38" s="55">
        <v>32569.736980836278</v>
      </c>
      <c r="AF38" s="41" t="str">
        <f t="shared" si="0"/>
        <v>TMUS in $ (IFRS)</v>
      </c>
    </row>
    <row r="39" spans="1:32" x14ac:dyDescent="0.25">
      <c r="A39" s="34" t="s">
        <v>37</v>
      </c>
      <c r="B39" s="29">
        <v>6669.2720776637598</v>
      </c>
      <c r="C39" s="36">
        <v>15</v>
      </c>
      <c r="D39" s="36">
        <v>6893.5699680000007</v>
      </c>
      <c r="E39" s="36">
        <v>6400.6882866074238</v>
      </c>
      <c r="F39" s="55">
        <v>6668.8407515172021</v>
      </c>
      <c r="G39" s="29">
        <v>24480.272077663758</v>
      </c>
      <c r="H39" s="36">
        <v>15</v>
      </c>
      <c r="I39" s="36">
        <v>24704.569968</v>
      </c>
      <c r="J39" s="36">
        <v>24009.337610983697</v>
      </c>
      <c r="K39" s="56">
        <v>24466.328621475619</v>
      </c>
      <c r="L39" s="57">
        <v>27682.045117592468</v>
      </c>
      <c r="M39" s="36">
        <v>15</v>
      </c>
      <c r="N39" s="36">
        <v>31158.8141894693</v>
      </c>
      <c r="O39" s="36">
        <v>25646.069785648764</v>
      </c>
      <c r="P39" s="56">
        <v>27932.695525497591</v>
      </c>
      <c r="Q39" s="57">
        <v>29678.082880314705</v>
      </c>
      <c r="R39" s="36">
        <v>15</v>
      </c>
      <c r="S39" s="36">
        <v>34785.160032487765</v>
      </c>
      <c r="T39" s="36">
        <v>28154.260710203373</v>
      </c>
      <c r="U39" s="56">
        <v>29958.254516158413</v>
      </c>
      <c r="V39" s="57">
        <v>31339</v>
      </c>
      <c r="W39" s="36">
        <v>15</v>
      </c>
      <c r="X39" s="36">
        <v>37288.992194256891</v>
      </c>
      <c r="Y39" s="36">
        <v>28744.780127675924</v>
      </c>
      <c r="Z39" s="56">
        <v>31670.180760078892</v>
      </c>
      <c r="AA39" s="57">
        <v>32825.851999218459</v>
      </c>
      <c r="AB39" s="36">
        <v>13</v>
      </c>
      <c r="AC39" s="36">
        <v>38929.995779072575</v>
      </c>
      <c r="AD39" s="36">
        <v>28888.904454109092</v>
      </c>
      <c r="AE39" s="55">
        <v>33060.672569635783</v>
      </c>
      <c r="AF39" s="41" t="str">
        <f t="shared" si="0"/>
        <v>TMUS in $ (US GAAP)</v>
      </c>
    </row>
    <row r="40" spans="1:32" x14ac:dyDescent="0.25">
      <c r="A40" s="34" t="s">
        <v>38</v>
      </c>
      <c r="B40" s="29">
        <v>5406.1920339648577</v>
      </c>
      <c r="C40" s="36">
        <v>11</v>
      </c>
      <c r="D40" s="36">
        <v>6478</v>
      </c>
      <c r="E40" s="36">
        <v>5187.7873207547636</v>
      </c>
      <c r="F40" s="55">
        <v>5478.6433860339985</v>
      </c>
      <c r="G40" s="29">
        <v>20285.824966738535</v>
      </c>
      <c r="H40" s="36">
        <v>11</v>
      </c>
      <c r="I40" s="36">
        <v>23383</v>
      </c>
      <c r="J40" s="36">
        <v>19980.595502250333</v>
      </c>
      <c r="K40" s="56">
        <v>20673.522361034</v>
      </c>
      <c r="L40" s="57">
        <v>23537.195610525534</v>
      </c>
      <c r="M40" s="36">
        <v>11</v>
      </c>
      <c r="N40" s="36">
        <v>26438.900777810384</v>
      </c>
      <c r="O40" s="36">
        <v>22353.50916943881</v>
      </c>
      <c r="P40" s="56">
        <v>23964.208408913157</v>
      </c>
      <c r="Q40" s="57">
        <v>27206.384744754483</v>
      </c>
      <c r="R40" s="36">
        <v>11</v>
      </c>
      <c r="S40" s="36">
        <v>29898.570032487765</v>
      </c>
      <c r="T40" s="36">
        <v>23878.082880314705</v>
      </c>
      <c r="U40" s="56">
        <v>26775.255165244856</v>
      </c>
      <c r="V40" s="57">
        <v>29031.661035358182</v>
      </c>
      <c r="W40" s="36">
        <v>11</v>
      </c>
      <c r="X40" s="36">
        <v>32327.57919425689</v>
      </c>
      <c r="Y40" s="36">
        <v>25463.222356959301</v>
      </c>
      <c r="Z40" s="56">
        <v>28856.150394595566</v>
      </c>
      <c r="AA40" s="57">
        <v>31197.977959870899</v>
      </c>
      <c r="AB40" s="36">
        <v>9</v>
      </c>
      <c r="AC40" s="36">
        <v>33916.206679072573</v>
      </c>
      <c r="AD40" s="36">
        <v>26620.617732846862</v>
      </c>
      <c r="AE40" s="55">
        <v>31136.68696162714</v>
      </c>
      <c r="AF40" s="41" t="str">
        <f t="shared" si="0"/>
        <v>TMUS ex handset leasing in $ (US GAAP)</v>
      </c>
    </row>
    <row r="41" spans="1:32" x14ac:dyDescent="0.25">
      <c r="A41" s="25" t="s">
        <v>25</v>
      </c>
      <c r="B41" s="26">
        <v>966.82563978858434</v>
      </c>
      <c r="C41" s="27">
        <v>18</v>
      </c>
      <c r="D41" s="27">
        <v>1019.1071999999999</v>
      </c>
      <c r="E41" s="27">
        <v>910.97944353329035</v>
      </c>
      <c r="F41" s="67">
        <v>973.51749523183935</v>
      </c>
      <c r="G41" s="68">
        <v>3918.8256397885843</v>
      </c>
      <c r="H41" s="29">
        <v>18</v>
      </c>
      <c r="I41" s="29">
        <v>4019.8203532903062</v>
      </c>
      <c r="J41" s="29">
        <v>3818.1795748902</v>
      </c>
      <c r="K41" s="69">
        <v>3930.6217967398748</v>
      </c>
      <c r="L41" s="70">
        <v>3985.243472635555</v>
      </c>
      <c r="M41" s="29">
        <v>18</v>
      </c>
      <c r="N41" s="29">
        <v>4067.7573044571609</v>
      </c>
      <c r="O41" s="29">
        <v>3873.5004044219177</v>
      </c>
      <c r="P41" s="69">
        <v>3981.3248317232469</v>
      </c>
      <c r="Q41" s="70">
        <v>4043.236833959284</v>
      </c>
      <c r="R41" s="29">
        <v>18</v>
      </c>
      <c r="S41" s="29">
        <v>4199.0388632736449</v>
      </c>
      <c r="T41" s="29">
        <v>3887.6171683284592</v>
      </c>
      <c r="U41" s="69">
        <v>4039.5072263251286</v>
      </c>
      <c r="V41" s="70">
        <v>4082.8094023144754</v>
      </c>
      <c r="W41" s="29">
        <v>18</v>
      </c>
      <c r="X41" s="29">
        <v>4308.4561990348284</v>
      </c>
      <c r="Y41" s="29">
        <v>3919.35495869326</v>
      </c>
      <c r="Z41" s="69">
        <v>4100.1204108252214</v>
      </c>
      <c r="AA41" s="70">
        <v>4116.7708718410249</v>
      </c>
      <c r="AB41" s="29">
        <v>15</v>
      </c>
      <c r="AC41" s="29">
        <v>4335.7648043111994</v>
      </c>
      <c r="AD41" s="29">
        <v>3899.4726718509623</v>
      </c>
      <c r="AE41" s="67">
        <v>4128.0525069143896</v>
      </c>
      <c r="AF41" s="33" t="str">
        <f t="shared" si="0"/>
        <v>Europe</v>
      </c>
    </row>
    <row r="42" spans="1:32" x14ac:dyDescent="0.25">
      <c r="A42" s="25" t="s">
        <v>26</v>
      </c>
      <c r="B42" s="26">
        <v>280.89563570299254</v>
      </c>
      <c r="C42" s="27">
        <v>18</v>
      </c>
      <c r="D42" s="27">
        <v>301.38233351470853</v>
      </c>
      <c r="E42" s="27">
        <v>253.69999999999982</v>
      </c>
      <c r="F42" s="67">
        <v>282.77949249558577</v>
      </c>
      <c r="G42" s="68">
        <v>1116.8410313947879</v>
      </c>
      <c r="H42" s="29">
        <v>18</v>
      </c>
      <c r="I42" s="29">
        <v>1137.3823335147085</v>
      </c>
      <c r="J42" s="29">
        <v>1089.6999999999998</v>
      </c>
      <c r="K42" s="69">
        <v>1118.6961591622523</v>
      </c>
      <c r="L42" s="70">
        <v>1175.4174670349762</v>
      </c>
      <c r="M42" s="29">
        <v>18</v>
      </c>
      <c r="N42" s="29">
        <v>1310.8119570535093</v>
      </c>
      <c r="O42" s="29">
        <v>1100.675</v>
      </c>
      <c r="P42" s="69">
        <v>1181.3419999969676</v>
      </c>
      <c r="Q42" s="70">
        <v>1212.3342358642851</v>
      </c>
      <c r="R42" s="29">
        <v>18</v>
      </c>
      <c r="S42" s="29">
        <v>1359.1662134624848</v>
      </c>
      <c r="T42" s="29">
        <v>1151.1099252899999</v>
      </c>
      <c r="U42" s="69">
        <v>1226.3476657910878</v>
      </c>
      <c r="V42" s="70">
        <v>1264.6993910347999</v>
      </c>
      <c r="W42" s="29">
        <v>18</v>
      </c>
      <c r="X42" s="29">
        <v>1427.1548334419849</v>
      </c>
      <c r="Y42" s="29">
        <v>1165.5113823324359</v>
      </c>
      <c r="Z42" s="69">
        <v>1265.6844867966811</v>
      </c>
      <c r="AA42" s="70">
        <v>1305.5577153354077</v>
      </c>
      <c r="AB42" s="29">
        <v>15</v>
      </c>
      <c r="AC42" s="29">
        <v>1396.2158119973774</v>
      </c>
      <c r="AD42" s="29">
        <v>1180.0718612626215</v>
      </c>
      <c r="AE42" s="67">
        <v>1296.6840155996438</v>
      </c>
      <c r="AF42" s="33" t="str">
        <f t="shared" si="0"/>
        <v>Group Development</v>
      </c>
    </row>
    <row r="43" spans="1:32" x14ac:dyDescent="0.25">
      <c r="A43" s="34" t="s">
        <v>27</v>
      </c>
      <c r="B43" s="29">
        <v>142.9289</v>
      </c>
      <c r="C43" s="36">
        <v>15</v>
      </c>
      <c r="D43" s="36">
        <v>180.75233351470843</v>
      </c>
      <c r="E43" s="36">
        <v>132.28495999999996</v>
      </c>
      <c r="F43" s="55">
        <v>146.29269351070909</v>
      </c>
      <c r="G43" s="29">
        <v>562.9289</v>
      </c>
      <c r="H43" s="36">
        <v>15</v>
      </c>
      <c r="I43" s="36">
        <v>600.75233351470843</v>
      </c>
      <c r="J43" s="36">
        <v>552.28495999999996</v>
      </c>
      <c r="K43" s="56">
        <v>566.29269351070911</v>
      </c>
      <c r="L43" s="57">
        <v>597.56094314046572</v>
      </c>
      <c r="M43" s="36">
        <v>15</v>
      </c>
      <c r="N43" s="36">
        <v>638.33989999999994</v>
      </c>
      <c r="O43" s="36">
        <v>573.47305700000004</v>
      </c>
      <c r="P43" s="56">
        <v>605.45888908020629</v>
      </c>
      <c r="Q43" s="57">
        <v>627.47656127811479</v>
      </c>
      <c r="R43" s="36">
        <v>15</v>
      </c>
      <c r="S43" s="36">
        <v>686.45938938000018</v>
      </c>
      <c r="T43" s="36">
        <v>588.88699243499991</v>
      </c>
      <c r="U43" s="56">
        <v>629.54056410162718</v>
      </c>
      <c r="V43" s="57">
        <v>644.42007555398482</v>
      </c>
      <c r="W43" s="36">
        <v>15</v>
      </c>
      <c r="X43" s="36">
        <v>723.02208061440012</v>
      </c>
      <c r="Y43" s="36">
        <v>604.56764973899999</v>
      </c>
      <c r="Z43" s="56">
        <v>649.78753749335965</v>
      </c>
      <c r="AA43" s="57">
        <v>670.50689042902968</v>
      </c>
      <c r="AB43" s="36">
        <v>13</v>
      </c>
      <c r="AC43" s="36">
        <v>739.22252222668817</v>
      </c>
      <c r="AD43" s="36">
        <v>615.07958355597998</v>
      </c>
      <c r="AE43" s="55">
        <v>668.43375068177727</v>
      </c>
      <c r="AF43" s="41" t="str">
        <f t="shared" si="0"/>
        <v>NL</v>
      </c>
    </row>
    <row r="44" spans="1:32" x14ac:dyDescent="0.25">
      <c r="A44" s="34" t="s">
        <v>28</v>
      </c>
      <c r="B44" s="29">
        <v>146.71499999999997</v>
      </c>
      <c r="C44" s="36">
        <v>15</v>
      </c>
      <c r="D44" s="36">
        <v>152.15400000000011</v>
      </c>
      <c r="E44" s="36">
        <v>128.63000000000011</v>
      </c>
      <c r="F44" s="55">
        <v>145.41117563883847</v>
      </c>
      <c r="G44" s="29">
        <v>585.71499999999992</v>
      </c>
      <c r="H44" s="36">
        <v>15</v>
      </c>
      <c r="I44" s="36">
        <v>591.15400000000011</v>
      </c>
      <c r="J44" s="36">
        <v>549.49649999999997</v>
      </c>
      <c r="K44" s="56">
        <v>581.41117563883847</v>
      </c>
      <c r="L44" s="57">
        <v>604.5564374999999</v>
      </c>
      <c r="M44" s="36">
        <v>15</v>
      </c>
      <c r="N44" s="36">
        <v>748.43967999999995</v>
      </c>
      <c r="O44" s="36">
        <v>574.31629999999996</v>
      </c>
      <c r="P44" s="56">
        <v>609.19012839719346</v>
      </c>
      <c r="Q44" s="57">
        <v>622.74830000000009</v>
      </c>
      <c r="R44" s="36">
        <v>15</v>
      </c>
      <c r="S44" s="36">
        <v>780.93726720000006</v>
      </c>
      <c r="T44" s="36">
        <v>580.05946299999994</v>
      </c>
      <c r="U44" s="56">
        <v>630.69102768595849</v>
      </c>
      <c r="V44" s="57">
        <v>641.43074900000011</v>
      </c>
      <c r="W44" s="36">
        <v>15</v>
      </c>
      <c r="X44" s="36">
        <v>814.7347578880001</v>
      </c>
      <c r="Y44" s="36">
        <v>585.86005763000003</v>
      </c>
      <c r="Z44" s="56">
        <v>651.19957773166664</v>
      </c>
      <c r="AA44" s="57">
        <v>657.40109611759999</v>
      </c>
      <c r="AB44" s="36">
        <v>13</v>
      </c>
      <c r="AC44" s="36">
        <v>713.10626169457498</v>
      </c>
      <c r="AD44" s="36">
        <v>591.71865820630001</v>
      </c>
      <c r="AE44" s="55">
        <v>655.53461360550386</v>
      </c>
      <c r="AF44" s="41" t="str">
        <f t="shared" si="0"/>
        <v>GD Towers</v>
      </c>
    </row>
    <row r="45" spans="1:32" x14ac:dyDescent="0.25">
      <c r="A45" s="25" t="s">
        <v>29</v>
      </c>
      <c r="B45" s="26">
        <v>65.574955460755859</v>
      </c>
      <c r="C45" s="27">
        <v>17</v>
      </c>
      <c r="D45" s="27">
        <v>159</v>
      </c>
      <c r="E45" s="27">
        <v>38.835199999999993</v>
      </c>
      <c r="F45" s="67">
        <v>68.913195357340641</v>
      </c>
      <c r="G45" s="68">
        <v>239.11719999999997</v>
      </c>
      <c r="H45" s="29">
        <v>17</v>
      </c>
      <c r="I45" s="29">
        <v>332</v>
      </c>
      <c r="J45" s="29">
        <v>211.83519999999999</v>
      </c>
      <c r="K45" s="69">
        <v>247.32496006322296</v>
      </c>
      <c r="L45" s="70">
        <v>234.76840799999999</v>
      </c>
      <c r="M45" s="29">
        <v>17</v>
      </c>
      <c r="N45" s="29">
        <v>326.51988000000006</v>
      </c>
      <c r="O45" s="29">
        <v>160.36622399999999</v>
      </c>
      <c r="P45" s="69">
        <v>237.49109333482588</v>
      </c>
      <c r="Q45" s="70">
        <v>254.97449999999998</v>
      </c>
      <c r="R45" s="29">
        <v>17</v>
      </c>
      <c r="S45" s="29">
        <v>394.02294720000009</v>
      </c>
      <c r="T45" s="29">
        <v>142.81918007999997</v>
      </c>
      <c r="U45" s="69">
        <v>249.80333096587711</v>
      </c>
      <c r="V45" s="70">
        <v>267.61542951433489</v>
      </c>
      <c r="W45" s="29">
        <v>17</v>
      </c>
      <c r="X45" s="29">
        <v>399.0731766720001</v>
      </c>
      <c r="Y45" s="29">
        <v>134.38570772975999</v>
      </c>
      <c r="Z45" s="69">
        <v>258.35248353240991</v>
      </c>
      <c r="AA45" s="70">
        <v>267.19523058228401</v>
      </c>
      <c r="AB45" s="29">
        <v>14</v>
      </c>
      <c r="AC45" s="29">
        <v>348.95614871340001</v>
      </c>
      <c r="AD45" s="29">
        <v>139.51342188435518</v>
      </c>
      <c r="AE45" s="67">
        <v>259.10702316282351</v>
      </c>
      <c r="AF45" s="33" t="str">
        <f t="shared" si="0"/>
        <v>T-Systems</v>
      </c>
    </row>
    <row r="46" spans="1:32" s="123" customFormat="1" x14ac:dyDescent="0.25">
      <c r="A46" s="25" t="s">
        <v>30</v>
      </c>
      <c r="B46" s="26">
        <v>-290.06944444444446</v>
      </c>
      <c r="C46" s="27">
        <v>18</v>
      </c>
      <c r="D46" s="27">
        <v>-200</v>
      </c>
      <c r="E46" s="27">
        <v>-356</v>
      </c>
      <c r="F46" s="67">
        <v>-281.86523487687373</v>
      </c>
      <c r="G46" s="68">
        <v>-508.56944444444446</v>
      </c>
      <c r="H46" s="29">
        <v>18</v>
      </c>
      <c r="I46" s="29">
        <v>-420</v>
      </c>
      <c r="J46" s="29">
        <v>-578</v>
      </c>
      <c r="K46" s="69">
        <v>-502.1430126546515</v>
      </c>
      <c r="L46" s="70">
        <v>-510.41086042820228</v>
      </c>
      <c r="M46" s="29">
        <v>18</v>
      </c>
      <c r="N46" s="29">
        <v>-421</v>
      </c>
      <c r="O46" s="29">
        <v>-680</v>
      </c>
      <c r="P46" s="69">
        <v>-526.24306808462052</v>
      </c>
      <c r="Q46" s="70">
        <v>-509.90657115440092</v>
      </c>
      <c r="R46" s="29">
        <v>18</v>
      </c>
      <c r="S46" s="29">
        <v>-371</v>
      </c>
      <c r="T46" s="29">
        <v>-680</v>
      </c>
      <c r="U46" s="69">
        <v>-519.44221356853564</v>
      </c>
      <c r="V46" s="70">
        <v>-505.33314880000012</v>
      </c>
      <c r="W46" s="29">
        <v>18</v>
      </c>
      <c r="X46" s="29">
        <v>-321</v>
      </c>
      <c r="Y46" s="29">
        <v>-680</v>
      </c>
      <c r="Z46" s="69">
        <v>-512.2646543206306</v>
      </c>
      <c r="AA46" s="70">
        <v>-500</v>
      </c>
      <c r="AB46" s="29">
        <v>15</v>
      </c>
      <c r="AC46" s="29">
        <v>-271</v>
      </c>
      <c r="AD46" s="29">
        <v>-680</v>
      </c>
      <c r="AE46" s="67">
        <v>-493.11452036529158</v>
      </c>
      <c r="AF46" s="33" t="str">
        <f t="shared" si="0"/>
        <v>GHS</v>
      </c>
    </row>
    <row r="47" spans="1:32" s="126" customFormat="1" x14ac:dyDescent="0.25">
      <c r="A47" s="124" t="s">
        <v>31</v>
      </c>
      <c r="B47" s="68">
        <v>0</v>
      </c>
      <c r="C47" s="36">
        <v>18</v>
      </c>
      <c r="D47" s="36">
        <v>7</v>
      </c>
      <c r="E47" s="36">
        <v>-25</v>
      </c>
      <c r="F47" s="55">
        <v>-3.6097953942784642</v>
      </c>
      <c r="G47" s="68">
        <v>-32</v>
      </c>
      <c r="H47" s="36">
        <v>18</v>
      </c>
      <c r="I47" s="36">
        <v>-25</v>
      </c>
      <c r="J47" s="36">
        <v>-82</v>
      </c>
      <c r="K47" s="56">
        <v>-36.943128727611793</v>
      </c>
      <c r="L47" s="70">
        <v>-30</v>
      </c>
      <c r="M47" s="36">
        <v>18</v>
      </c>
      <c r="N47" s="36">
        <v>0</v>
      </c>
      <c r="O47" s="36">
        <v>-108.61212947384678</v>
      </c>
      <c r="P47" s="56">
        <v>-38.645118304102603</v>
      </c>
      <c r="Q47" s="70">
        <v>-30</v>
      </c>
      <c r="R47" s="36">
        <v>18</v>
      </c>
      <c r="S47" s="36">
        <v>0</v>
      </c>
      <c r="T47" s="36">
        <v>-111.30691316154785</v>
      </c>
      <c r="U47" s="56">
        <v>-38.644402770235665</v>
      </c>
      <c r="V47" s="70">
        <v>-30</v>
      </c>
      <c r="W47" s="36">
        <v>18</v>
      </c>
      <c r="X47" s="36">
        <v>0</v>
      </c>
      <c r="Y47" s="36">
        <v>-117.49293054533076</v>
      </c>
      <c r="Z47" s="56">
        <v>-39.934951876311381</v>
      </c>
      <c r="AA47" s="70">
        <v>-30</v>
      </c>
      <c r="AB47" s="36">
        <v>15</v>
      </c>
      <c r="AC47" s="36">
        <v>0</v>
      </c>
      <c r="AD47" s="36">
        <v>-124.9199042078933</v>
      </c>
      <c r="AE47" s="55">
        <v>-39.552728401289542</v>
      </c>
      <c r="AF47" s="125" t="str">
        <f t="shared" si="0"/>
        <v>Reconciliation</v>
      </c>
    </row>
    <row r="48" spans="1:32" x14ac:dyDescent="0.25">
      <c r="A48" s="127" t="s">
        <v>39</v>
      </c>
      <c r="B48" s="74">
        <v>8870.4378114304964</v>
      </c>
      <c r="C48" s="75">
        <v>18</v>
      </c>
      <c r="D48" s="75">
        <v>9098.6059522255764</v>
      </c>
      <c r="E48" s="75">
        <v>8631.9337485720898</v>
      </c>
      <c r="F48" s="76">
        <v>8881.1267970024783</v>
      </c>
      <c r="G48" s="77">
        <v>34939.293296550721</v>
      </c>
      <c r="H48" s="78">
        <v>18</v>
      </c>
      <c r="I48" s="78">
        <v>35196.964148952306</v>
      </c>
      <c r="J48" s="78">
        <v>34696.933748572083</v>
      </c>
      <c r="K48" s="80">
        <v>34954.512261793687</v>
      </c>
      <c r="L48" s="81">
        <v>36484.871113537149</v>
      </c>
      <c r="M48" s="78">
        <v>18</v>
      </c>
      <c r="N48" s="78">
        <v>39501.677725906367</v>
      </c>
      <c r="O48" s="78">
        <v>34898.218091530274</v>
      </c>
      <c r="P48" s="80">
        <v>36715.662464919638</v>
      </c>
      <c r="Q48" s="81">
        <v>38316.482686624309</v>
      </c>
      <c r="R48" s="78">
        <v>18</v>
      </c>
      <c r="S48" s="78">
        <v>42979.783849486295</v>
      </c>
      <c r="T48" s="78">
        <v>36874.330825872348</v>
      </c>
      <c r="U48" s="80">
        <v>38827.526110141029</v>
      </c>
      <c r="V48" s="81">
        <v>40330.027143139334</v>
      </c>
      <c r="W48" s="78">
        <v>18</v>
      </c>
      <c r="X48" s="78">
        <v>45557.671829312188</v>
      </c>
      <c r="Y48" s="78">
        <v>37825.210253936355</v>
      </c>
      <c r="Z48" s="80">
        <v>40557.714315688921</v>
      </c>
      <c r="AA48" s="81">
        <v>41515.048165089873</v>
      </c>
      <c r="AB48" s="78">
        <v>15</v>
      </c>
      <c r="AC48" s="78">
        <v>47452.072848086864</v>
      </c>
      <c r="AD48" s="78">
        <v>37870.448680631867</v>
      </c>
      <c r="AE48" s="76">
        <v>42042.415745128295</v>
      </c>
      <c r="AF48" s="128" t="str">
        <f t="shared" si="0"/>
        <v>Group EBITDA AL adj.</v>
      </c>
    </row>
    <row r="49" spans="1:32" x14ac:dyDescent="0.25">
      <c r="A49" s="34" t="s">
        <v>40</v>
      </c>
      <c r="B49" s="129">
        <v>3389.1548996191405</v>
      </c>
      <c r="C49" s="105">
        <v>17</v>
      </c>
      <c r="D49" s="105">
        <v>3466.1574924898987</v>
      </c>
      <c r="E49" s="105">
        <v>2240.3394693174223</v>
      </c>
      <c r="F49" s="55">
        <v>3325.0697506623414</v>
      </c>
      <c r="G49" s="130">
        <v>14001.815068179993</v>
      </c>
      <c r="H49" s="36">
        <v>17</v>
      </c>
      <c r="I49" s="36">
        <v>14073.157492489892</v>
      </c>
      <c r="J49" s="36">
        <v>10876.339469317423</v>
      </c>
      <c r="K49" s="56">
        <v>13817.195123980322</v>
      </c>
      <c r="L49" s="130">
        <v>14284.376063273157</v>
      </c>
      <c r="M49" s="36">
        <v>17</v>
      </c>
      <c r="N49" s="36">
        <v>14509.539358533701</v>
      </c>
      <c r="O49" s="36">
        <v>8986.803389405366</v>
      </c>
      <c r="P49" s="56">
        <v>13977.722161306647</v>
      </c>
      <c r="Q49" s="130">
        <v>14629.685978560497</v>
      </c>
      <c r="R49" s="36">
        <v>17</v>
      </c>
      <c r="S49" s="36">
        <v>14847.567403809247</v>
      </c>
      <c r="T49" s="36">
        <v>9179.7321872160792</v>
      </c>
      <c r="U49" s="56">
        <v>14306.890846962655</v>
      </c>
      <c r="V49" s="130">
        <v>14949.462405712275</v>
      </c>
      <c r="W49" s="36">
        <v>17</v>
      </c>
      <c r="X49" s="36">
        <v>15282.471668769304</v>
      </c>
      <c r="Y49" s="36">
        <v>9180.4301262604313</v>
      </c>
      <c r="Z49" s="56">
        <v>14593.426547874033</v>
      </c>
      <c r="AA49" s="130">
        <v>15156.483322427581</v>
      </c>
      <c r="AB49" s="36">
        <v>14</v>
      </c>
      <c r="AC49" s="36">
        <v>15820.671377778948</v>
      </c>
      <c r="AD49" s="36">
        <v>9081.5442265227757</v>
      </c>
      <c r="AE49" s="55">
        <v>14760.210364846793</v>
      </c>
      <c r="AF49" s="41" t="str">
        <f t="shared" si="0"/>
        <v>Group ex TMUS EBITDA AL adj.</v>
      </c>
    </row>
    <row r="50" spans="1:32" x14ac:dyDescent="0.25">
      <c r="A50" s="73" t="s">
        <v>41</v>
      </c>
      <c r="B50" s="74">
        <v>10261.031303116681</v>
      </c>
      <c r="C50" s="75">
        <v>15</v>
      </c>
      <c r="D50" s="75">
        <v>10507.53474185055</v>
      </c>
      <c r="E50" s="75">
        <v>8760.5292329184522</v>
      </c>
      <c r="F50" s="76">
        <v>10172.815982357273</v>
      </c>
      <c r="G50" s="77">
        <v>40209.413225944387</v>
      </c>
      <c r="H50" s="78">
        <v>15</v>
      </c>
      <c r="I50" s="78">
        <v>40527.964148952306</v>
      </c>
      <c r="J50" s="79">
        <v>36341.529232918452</v>
      </c>
      <c r="K50" s="80">
        <v>39984.410900122472</v>
      </c>
      <c r="L50" s="81">
        <v>41944.317809288295</v>
      </c>
      <c r="M50" s="78">
        <v>15</v>
      </c>
      <c r="N50" s="78">
        <v>46190.795626721803</v>
      </c>
      <c r="O50" s="79">
        <v>37012.432685225627</v>
      </c>
      <c r="P50" s="80">
        <v>42010.299909845613</v>
      </c>
      <c r="Q50" s="82">
        <v>44238.898393202755</v>
      </c>
      <c r="R50" s="78">
        <v>15</v>
      </c>
      <c r="S50" s="78">
        <v>49920.523466683408</v>
      </c>
      <c r="T50" s="79">
        <v>41686.200274201052</v>
      </c>
      <c r="U50" s="80">
        <v>44390.601385071939</v>
      </c>
      <c r="V50" s="81">
        <v>45834.163278173219</v>
      </c>
      <c r="W50" s="78">
        <v>15</v>
      </c>
      <c r="X50" s="78">
        <v>52725.627984276216</v>
      </c>
      <c r="Y50" s="79">
        <v>43312.428263986694</v>
      </c>
      <c r="Z50" s="80">
        <v>46390.173173408286</v>
      </c>
      <c r="AA50" s="82">
        <v>47025.154815233509</v>
      </c>
      <c r="AB50" s="78">
        <v>13</v>
      </c>
      <c r="AC50" s="78">
        <v>54862.607818934077</v>
      </c>
      <c r="AD50" s="79">
        <v>43357.666690682199</v>
      </c>
      <c r="AE50" s="83">
        <v>47925.260744790983</v>
      </c>
      <c r="AF50" s="84" t="str">
        <f t="shared" si="0"/>
        <v>Group EBITDA adj.</v>
      </c>
    </row>
    <row r="51" spans="1:32" s="94" customFormat="1" ht="12" customHeight="1" x14ac:dyDescent="0.25">
      <c r="A51" s="85"/>
      <c r="B51" s="86"/>
      <c r="C51" s="87"/>
      <c r="D51" s="87"/>
      <c r="E51" s="87"/>
      <c r="F51" s="87"/>
      <c r="G51" s="86"/>
      <c r="H51" s="87"/>
      <c r="I51" s="87"/>
      <c r="J51" s="87"/>
      <c r="K51" s="88"/>
      <c r="L51" s="89"/>
      <c r="M51" s="90"/>
      <c r="N51" s="87"/>
      <c r="O51" s="87"/>
      <c r="P51" s="88"/>
      <c r="Q51" s="91"/>
      <c r="R51" s="90"/>
      <c r="S51" s="87"/>
      <c r="T51" s="87"/>
      <c r="U51" s="88"/>
      <c r="V51" s="89"/>
      <c r="W51" s="90"/>
      <c r="X51" s="87"/>
      <c r="Y51" s="87"/>
      <c r="Z51" s="88"/>
      <c r="AA51" s="91"/>
      <c r="AB51" s="90"/>
      <c r="AC51" s="87"/>
      <c r="AD51" s="87"/>
      <c r="AE51" s="92"/>
      <c r="AF51" s="93"/>
    </row>
    <row r="52" spans="1:32" ht="18.75" customHeight="1" x14ac:dyDescent="0.3">
      <c r="A52" s="95" t="s">
        <v>42</v>
      </c>
      <c r="B52" s="96"/>
      <c r="C52" s="97"/>
      <c r="D52" s="97"/>
      <c r="E52" s="97"/>
      <c r="F52" s="98"/>
      <c r="G52" s="99"/>
      <c r="H52" s="98"/>
      <c r="I52" s="98"/>
      <c r="J52" s="98"/>
      <c r="K52" s="97"/>
      <c r="L52" s="99"/>
      <c r="M52" s="98"/>
      <c r="N52" s="98"/>
      <c r="O52" s="98"/>
      <c r="P52" s="97"/>
      <c r="Q52" s="99"/>
      <c r="R52" s="98"/>
      <c r="S52" s="98"/>
      <c r="T52" s="98"/>
      <c r="U52" s="97"/>
      <c r="V52" s="99"/>
      <c r="W52" s="98"/>
      <c r="X52" s="98"/>
      <c r="Y52" s="98"/>
      <c r="Z52" s="97"/>
      <c r="AA52" s="99"/>
      <c r="AB52" s="98"/>
      <c r="AC52" s="98"/>
      <c r="AD52" s="98"/>
      <c r="AE52" s="102"/>
      <c r="AF52" s="103" t="str">
        <f t="shared" si="0"/>
        <v>Cash Capex [€ million]</v>
      </c>
    </row>
    <row r="53" spans="1:32" x14ac:dyDescent="0.25">
      <c r="A53" s="71" t="s">
        <v>15</v>
      </c>
      <c r="B53" s="131">
        <v>1221.1386820700511</v>
      </c>
      <c r="C53" s="36">
        <v>17</v>
      </c>
      <c r="D53" s="36">
        <v>1510.7207700395993</v>
      </c>
      <c r="E53" s="36">
        <v>938.59523278702363</v>
      </c>
      <c r="F53" s="55">
        <v>1241.7678910827638</v>
      </c>
      <c r="G53" s="57">
        <v>4129.4785633114898</v>
      </c>
      <c r="H53" s="36">
        <v>18</v>
      </c>
      <c r="I53" s="36">
        <v>4424.7207700395993</v>
      </c>
      <c r="J53" s="36">
        <v>3852.5952327870236</v>
      </c>
      <c r="K53" s="56">
        <v>4154.4092026892777</v>
      </c>
      <c r="L53" s="57">
        <v>4300</v>
      </c>
      <c r="M53" s="36">
        <v>18</v>
      </c>
      <c r="N53" s="36">
        <v>4833.0031350499994</v>
      </c>
      <c r="O53" s="36">
        <v>4068.1914893617022</v>
      </c>
      <c r="P53" s="56">
        <v>4355.9674091942034</v>
      </c>
      <c r="Q53" s="57">
        <v>4609.6030575062505</v>
      </c>
      <c r="R53" s="36">
        <v>18</v>
      </c>
      <c r="S53" s="36">
        <v>5192.2213188414989</v>
      </c>
      <c r="T53" s="36">
        <v>4168.1914893617022</v>
      </c>
      <c r="U53" s="56">
        <v>4573.3193188685364</v>
      </c>
      <c r="V53" s="57">
        <v>4633.2436257768395</v>
      </c>
      <c r="W53" s="36">
        <v>18</v>
      </c>
      <c r="X53" s="36">
        <v>5653.8440345633589</v>
      </c>
      <c r="Y53" s="36">
        <v>4237</v>
      </c>
      <c r="Z53" s="56">
        <v>4666.0117388097633</v>
      </c>
      <c r="AA53" s="57">
        <v>4639.7076295997513</v>
      </c>
      <c r="AB53" s="36">
        <v>15</v>
      </c>
      <c r="AC53" s="36">
        <v>5168.6867221562343</v>
      </c>
      <c r="AD53" s="36">
        <v>4239</v>
      </c>
      <c r="AE53" s="55">
        <v>4654.9632618006299</v>
      </c>
      <c r="AF53" s="72" t="str">
        <f t="shared" si="0"/>
        <v>Germany</v>
      </c>
    </row>
    <row r="54" spans="1:32" x14ac:dyDescent="0.25">
      <c r="A54" s="71" t="s">
        <v>34</v>
      </c>
      <c r="B54" s="29">
        <v>3014</v>
      </c>
      <c r="C54" s="36">
        <v>17</v>
      </c>
      <c r="D54" s="36">
        <v>3245.531624120038</v>
      </c>
      <c r="E54" s="36">
        <v>2756.3435355010315</v>
      </c>
      <c r="F54" s="55">
        <v>3012.3659458035904</v>
      </c>
      <c r="G54" s="29">
        <v>9158.5438010369071</v>
      </c>
      <c r="H54" s="36">
        <v>18</v>
      </c>
      <c r="I54" s="36">
        <v>10376.531624120038</v>
      </c>
      <c r="J54" s="36">
        <v>8426.6658141447388</v>
      </c>
      <c r="K54" s="56">
        <v>9407.6493540366318</v>
      </c>
      <c r="L54" s="57">
        <v>9799.6179839379784</v>
      </c>
      <c r="M54" s="36">
        <v>15</v>
      </c>
      <c r="N54" s="36">
        <v>12133</v>
      </c>
      <c r="O54" s="36">
        <v>8925.2601431694929</v>
      </c>
      <c r="P54" s="56">
        <v>10189.112583751157</v>
      </c>
      <c r="Q54" s="57">
        <v>10143.044020895657</v>
      </c>
      <c r="R54" s="36">
        <v>18</v>
      </c>
      <c r="S54" s="36">
        <v>12434.711748750113</v>
      </c>
      <c r="T54" s="36">
        <v>8702.3086269744836</v>
      </c>
      <c r="U54" s="56">
        <v>10273.739739386048</v>
      </c>
      <c r="V54" s="57">
        <v>9428.3372334574306</v>
      </c>
      <c r="W54" s="36">
        <v>18</v>
      </c>
      <c r="X54" s="36">
        <v>11545.280979640829</v>
      </c>
      <c r="Y54" s="36">
        <v>8111.9689529822781</v>
      </c>
      <c r="Z54" s="56">
        <v>9648.6278788169129</v>
      </c>
      <c r="AA54" s="57">
        <v>8856.6163606412538</v>
      </c>
      <c r="AB54" s="36">
        <v>15</v>
      </c>
      <c r="AC54" s="36">
        <v>10678.356616085986</v>
      </c>
      <c r="AD54" s="36">
        <v>7855.8001254314368</v>
      </c>
      <c r="AE54" s="55">
        <v>8932.1512451075832</v>
      </c>
      <c r="AF54" s="72" t="str">
        <f t="shared" si="0"/>
        <v>TMUS</v>
      </c>
    </row>
    <row r="55" spans="1:32" x14ac:dyDescent="0.25">
      <c r="A55" s="34" t="s">
        <v>37</v>
      </c>
      <c r="B55" s="29">
        <v>3635.7171832337526</v>
      </c>
      <c r="C55" s="36">
        <v>16</v>
      </c>
      <c r="D55" s="36">
        <v>3962.3120298073427</v>
      </c>
      <c r="E55" s="36">
        <v>3450</v>
      </c>
      <c r="F55" s="55">
        <v>3642.6419139387567</v>
      </c>
      <c r="G55" s="29">
        <v>10836.017661928392</v>
      </c>
      <c r="H55" s="36">
        <v>17</v>
      </c>
      <c r="I55" s="36">
        <v>11189.312029807343</v>
      </c>
      <c r="J55" s="36">
        <v>9690.6656862664495</v>
      </c>
      <c r="K55" s="56">
        <v>10701.14310142445</v>
      </c>
      <c r="L55" s="57">
        <v>12000</v>
      </c>
      <c r="M55" s="36">
        <v>17</v>
      </c>
      <c r="N55" s="36">
        <v>14899</v>
      </c>
      <c r="O55" s="36">
        <v>10264.049164644915</v>
      </c>
      <c r="P55" s="56">
        <v>12435.051947640677</v>
      </c>
      <c r="Q55" s="57">
        <v>12073.159949004757</v>
      </c>
      <c r="R55" s="36">
        <v>17</v>
      </c>
      <c r="S55" s="36">
        <v>15456.002415781742</v>
      </c>
      <c r="T55" s="36">
        <v>10623.290885407489</v>
      </c>
      <c r="U55" s="56">
        <v>12417.024582852973</v>
      </c>
      <c r="V55" s="57">
        <v>11626.228538585308</v>
      </c>
      <c r="W55" s="36">
        <v>17</v>
      </c>
      <c r="X55" s="36">
        <v>13331.494297784555</v>
      </c>
      <c r="Y55" s="36">
        <v>9734.362743578733</v>
      </c>
      <c r="Z55" s="56">
        <v>11537.345009597888</v>
      </c>
      <c r="AA55" s="57">
        <v>10803.147264789299</v>
      </c>
      <c r="AB55" s="36">
        <v>14</v>
      </c>
      <c r="AC55" s="36">
        <v>13241.696121777428</v>
      </c>
      <c r="AD55" s="36">
        <v>10062.479070679994</v>
      </c>
      <c r="AE55" s="55">
        <v>10983.997202903151</v>
      </c>
      <c r="AF55" s="41" t="str">
        <f t="shared" si="0"/>
        <v>TMUS in $ (US GAAP)</v>
      </c>
    </row>
    <row r="56" spans="1:32" x14ac:dyDescent="0.25">
      <c r="A56" s="71" t="s">
        <v>25</v>
      </c>
      <c r="B56" s="29">
        <v>501.42566809832198</v>
      </c>
      <c r="C56" s="36">
        <v>16</v>
      </c>
      <c r="D56" s="36">
        <v>795.18395154065126</v>
      </c>
      <c r="E56" s="36">
        <v>361.0150456741419</v>
      </c>
      <c r="F56" s="55">
        <v>524.69748834100369</v>
      </c>
      <c r="G56" s="29">
        <v>1822.9250292007466</v>
      </c>
      <c r="H56" s="36">
        <v>18</v>
      </c>
      <c r="I56" s="36">
        <v>2226.1839515406514</v>
      </c>
      <c r="J56" s="36">
        <v>1700</v>
      </c>
      <c r="K56" s="56">
        <v>1866.8883329323285</v>
      </c>
      <c r="L56" s="57">
        <v>1772.7957717715428</v>
      </c>
      <c r="M56" s="36">
        <v>18</v>
      </c>
      <c r="N56" s="36">
        <v>2225</v>
      </c>
      <c r="O56" s="36">
        <v>1616.170003443824</v>
      </c>
      <c r="P56" s="56">
        <v>1803.414892098712</v>
      </c>
      <c r="Q56" s="57">
        <v>1788.0641120281987</v>
      </c>
      <c r="R56" s="36">
        <v>18</v>
      </c>
      <c r="S56" s="36">
        <v>2225</v>
      </c>
      <c r="T56" s="36">
        <v>1600</v>
      </c>
      <c r="U56" s="56">
        <v>1796.5103852020961</v>
      </c>
      <c r="V56" s="57">
        <v>1774.0423159380775</v>
      </c>
      <c r="W56" s="36">
        <v>18</v>
      </c>
      <c r="X56" s="36">
        <v>2225</v>
      </c>
      <c r="Y56" s="36">
        <v>1600</v>
      </c>
      <c r="Z56" s="56">
        <v>1788.8320540471877</v>
      </c>
      <c r="AA56" s="57">
        <v>1746.1695047694909</v>
      </c>
      <c r="AB56" s="36">
        <v>15</v>
      </c>
      <c r="AC56" s="36">
        <v>1931.0929820487352</v>
      </c>
      <c r="AD56" s="36">
        <v>1600</v>
      </c>
      <c r="AE56" s="55">
        <v>1746.9493092540165</v>
      </c>
      <c r="AF56" s="72" t="str">
        <f t="shared" si="0"/>
        <v>Europe</v>
      </c>
    </row>
    <row r="57" spans="1:32" x14ac:dyDescent="0.25">
      <c r="A57" s="71" t="s">
        <v>26</v>
      </c>
      <c r="B57" s="29">
        <v>151.5</v>
      </c>
      <c r="C57" s="36">
        <v>16</v>
      </c>
      <c r="D57" s="36">
        <v>362.80080877513706</v>
      </c>
      <c r="E57" s="36">
        <v>86.618426421752247</v>
      </c>
      <c r="F57" s="55">
        <v>168.42959061357158</v>
      </c>
      <c r="G57" s="29">
        <v>550</v>
      </c>
      <c r="H57" s="36">
        <v>17</v>
      </c>
      <c r="I57" s="36">
        <v>816</v>
      </c>
      <c r="J57" s="36">
        <v>452.61842642175225</v>
      </c>
      <c r="K57" s="56">
        <v>578.3395671201182</v>
      </c>
      <c r="L57" s="57">
        <v>549.99752811769577</v>
      </c>
      <c r="M57" s="36">
        <v>18</v>
      </c>
      <c r="N57" s="36">
        <v>717.69045899999992</v>
      </c>
      <c r="O57" s="36">
        <v>449.26618500000001</v>
      </c>
      <c r="P57" s="56">
        <v>543.12446250009509</v>
      </c>
      <c r="Q57" s="57">
        <v>513.76398223876708</v>
      </c>
      <c r="R57" s="36">
        <v>18</v>
      </c>
      <c r="S57" s="36">
        <v>609</v>
      </c>
      <c r="T57" s="36">
        <v>452.94031447999998</v>
      </c>
      <c r="U57" s="56">
        <v>524.96326280612004</v>
      </c>
      <c r="V57" s="57">
        <v>500</v>
      </c>
      <c r="W57" s="36">
        <v>18</v>
      </c>
      <c r="X57" s="36">
        <v>600</v>
      </c>
      <c r="Y57" s="36">
        <v>399.23970773317495</v>
      </c>
      <c r="Z57" s="56">
        <v>510.45548253547207</v>
      </c>
      <c r="AA57" s="57">
        <v>500</v>
      </c>
      <c r="AB57" s="36">
        <v>15</v>
      </c>
      <c r="AC57" s="36">
        <v>598.62068965517244</v>
      </c>
      <c r="AD57" s="36">
        <v>394.74578964770257</v>
      </c>
      <c r="AE57" s="55">
        <v>498.06918488918723</v>
      </c>
      <c r="AF57" s="72" t="str">
        <f t="shared" si="0"/>
        <v>Group Development</v>
      </c>
    </row>
    <row r="58" spans="1:32" x14ac:dyDescent="0.25">
      <c r="A58" s="71" t="s">
        <v>29</v>
      </c>
      <c r="B58" s="29">
        <v>101.67757012195122</v>
      </c>
      <c r="C58" s="36">
        <v>16</v>
      </c>
      <c r="D58" s="36">
        <v>200</v>
      </c>
      <c r="E58" s="36">
        <v>61.1325</v>
      </c>
      <c r="F58" s="55">
        <v>112.8025025152439</v>
      </c>
      <c r="G58" s="29">
        <v>265.68475000000001</v>
      </c>
      <c r="H58" s="36">
        <v>18</v>
      </c>
      <c r="I58" s="36">
        <v>363</v>
      </c>
      <c r="J58" s="36">
        <v>224.13249999999999</v>
      </c>
      <c r="K58" s="56">
        <v>278.65778001355017</v>
      </c>
      <c r="L58" s="57">
        <v>277.54297500000001</v>
      </c>
      <c r="M58" s="36">
        <v>18</v>
      </c>
      <c r="N58" s="36">
        <v>370</v>
      </c>
      <c r="O58" s="36">
        <v>228.72079999999997</v>
      </c>
      <c r="P58" s="56">
        <v>288.33605783333331</v>
      </c>
      <c r="Q58" s="57">
        <v>279.25799999999992</v>
      </c>
      <c r="R58" s="36">
        <v>18</v>
      </c>
      <c r="S58" s="36">
        <v>370</v>
      </c>
      <c r="T58" s="36">
        <v>225</v>
      </c>
      <c r="U58" s="56">
        <v>286.82727177033325</v>
      </c>
      <c r="V58" s="57">
        <v>281.87333999999998</v>
      </c>
      <c r="W58" s="36">
        <v>18</v>
      </c>
      <c r="X58" s="36">
        <v>370</v>
      </c>
      <c r="Y58" s="36">
        <v>225</v>
      </c>
      <c r="Z58" s="56">
        <v>286.00445579885724</v>
      </c>
      <c r="AA58" s="57">
        <v>258</v>
      </c>
      <c r="AB58" s="36">
        <v>15</v>
      </c>
      <c r="AC58" s="36">
        <v>370</v>
      </c>
      <c r="AD58" s="36">
        <v>219.84773055299996</v>
      </c>
      <c r="AE58" s="55">
        <v>280.38279261068425</v>
      </c>
      <c r="AF58" s="72" t="str">
        <f t="shared" si="0"/>
        <v>T-Systems</v>
      </c>
    </row>
    <row r="59" spans="1:32" x14ac:dyDescent="0.25">
      <c r="A59" s="71" t="s">
        <v>30</v>
      </c>
      <c r="B59" s="29">
        <v>280</v>
      </c>
      <c r="C59" s="36">
        <v>16</v>
      </c>
      <c r="D59" s="36">
        <v>394</v>
      </c>
      <c r="E59" s="36">
        <v>207</v>
      </c>
      <c r="F59" s="55">
        <v>279.3267165625</v>
      </c>
      <c r="G59" s="29">
        <v>968.06</v>
      </c>
      <c r="H59" s="36">
        <v>17</v>
      </c>
      <c r="I59" s="36">
        <v>1179</v>
      </c>
      <c r="J59" s="36">
        <v>786</v>
      </c>
      <c r="K59" s="56">
        <v>966.71926264705883</v>
      </c>
      <c r="L59" s="57">
        <v>968.89802099999986</v>
      </c>
      <c r="M59" s="36">
        <v>17</v>
      </c>
      <c r="N59" s="36">
        <v>1100</v>
      </c>
      <c r="O59" s="36">
        <v>780</v>
      </c>
      <c r="P59" s="56">
        <v>963.87653011999987</v>
      </c>
      <c r="Q59" s="57">
        <v>951.94230563249982</v>
      </c>
      <c r="R59" s="36">
        <v>17</v>
      </c>
      <c r="S59" s="36">
        <v>1100</v>
      </c>
      <c r="T59" s="36">
        <v>795</v>
      </c>
      <c r="U59" s="56">
        <v>952.45541759006028</v>
      </c>
      <c r="V59" s="57">
        <v>937.66317104801237</v>
      </c>
      <c r="W59" s="36">
        <v>17</v>
      </c>
      <c r="X59" s="36">
        <v>1100</v>
      </c>
      <c r="Y59" s="36">
        <v>787.05</v>
      </c>
      <c r="Z59" s="56">
        <v>944.54801329223426</v>
      </c>
      <c r="AA59" s="57">
        <v>933.79451464341037</v>
      </c>
      <c r="AB59" s="36">
        <v>14</v>
      </c>
      <c r="AC59" s="36">
        <v>1091</v>
      </c>
      <c r="AD59" s="36">
        <v>864.32347099391984</v>
      </c>
      <c r="AE59" s="55">
        <v>940.24567904063383</v>
      </c>
      <c r="AF59" s="72" t="str">
        <f t="shared" si="0"/>
        <v>GHS</v>
      </c>
    </row>
    <row r="60" spans="1:32" ht="15.75" customHeight="1" x14ac:dyDescent="0.25">
      <c r="A60" s="73" t="s">
        <v>43</v>
      </c>
      <c r="B60" s="74">
        <v>5340.7964098451639</v>
      </c>
      <c r="C60" s="75">
        <v>17</v>
      </c>
      <c r="D60" s="75">
        <v>5669.4982731607051</v>
      </c>
      <c r="E60" s="75">
        <v>4672.0790084537421</v>
      </c>
      <c r="F60" s="76">
        <v>5290.6617163838564</v>
      </c>
      <c r="G60" s="77">
        <v>16902.674364806015</v>
      </c>
      <c r="H60" s="78">
        <v>18</v>
      </c>
      <c r="I60" s="78">
        <v>18568.498273160705</v>
      </c>
      <c r="J60" s="80">
        <v>13307.307246376811</v>
      </c>
      <c r="K60" s="80">
        <v>17028.592146811461</v>
      </c>
      <c r="L60" s="81">
        <v>17701.053846531875</v>
      </c>
      <c r="M60" s="78">
        <v>15</v>
      </c>
      <c r="N60" s="78">
        <v>19905</v>
      </c>
      <c r="O60" s="80">
        <v>16526.783277780934</v>
      </c>
      <c r="P60" s="80">
        <v>17977.731481874504</v>
      </c>
      <c r="Q60" s="81">
        <v>18031.601260278647</v>
      </c>
      <c r="R60" s="78">
        <v>18</v>
      </c>
      <c r="S60" s="78">
        <v>20370.974559657534</v>
      </c>
      <c r="T60" s="80">
        <v>16352.494927288953</v>
      </c>
      <c r="U60" s="80">
        <v>18336.788022339737</v>
      </c>
      <c r="V60" s="81">
        <v>17697.365508513183</v>
      </c>
      <c r="W60" s="78">
        <v>18</v>
      </c>
      <c r="X60" s="78">
        <v>19884.868524352645</v>
      </c>
      <c r="Y60" s="80">
        <v>16115.225327167718</v>
      </c>
      <c r="Z60" s="80">
        <v>17873.786328157734</v>
      </c>
      <c r="AA60" s="82">
        <v>16851.919527775299</v>
      </c>
      <c r="AB60" s="78">
        <v>15</v>
      </c>
      <c r="AC60" s="78">
        <v>18182.0952693445</v>
      </c>
      <c r="AD60" s="80">
        <v>15771.732569698723</v>
      </c>
      <c r="AE60" s="83">
        <v>16979.753892391465</v>
      </c>
      <c r="AF60" s="84" t="str">
        <f t="shared" si="0"/>
        <v>Group Cash Capex</v>
      </c>
    </row>
    <row r="61" spans="1:32" s="94" customFormat="1" ht="12" customHeight="1" x14ac:dyDescent="0.25">
      <c r="A61" s="85"/>
      <c r="B61" s="132"/>
      <c r="C61" s="133"/>
      <c r="D61" s="133"/>
      <c r="E61" s="133"/>
      <c r="F61" s="133"/>
      <c r="G61" s="132"/>
      <c r="H61" s="133"/>
      <c r="I61" s="133"/>
      <c r="J61" s="133"/>
      <c r="K61" s="134"/>
      <c r="L61" s="135"/>
      <c r="M61" s="136"/>
      <c r="N61" s="133"/>
      <c r="O61" s="133"/>
      <c r="P61" s="134"/>
      <c r="Q61" s="135"/>
      <c r="R61" s="136"/>
      <c r="S61" s="133"/>
      <c r="T61" s="133"/>
      <c r="U61" s="134"/>
      <c r="V61" s="135"/>
      <c r="W61" s="136"/>
      <c r="X61" s="133"/>
      <c r="Y61" s="133"/>
      <c r="Z61" s="134"/>
      <c r="AA61" s="137"/>
      <c r="AB61" s="136"/>
      <c r="AC61" s="133"/>
      <c r="AD61" s="133"/>
      <c r="AE61" s="138"/>
      <c r="AF61" s="93"/>
    </row>
    <row r="62" spans="1:32" ht="19.5" customHeight="1" x14ac:dyDescent="0.3">
      <c r="A62" s="95" t="s">
        <v>44</v>
      </c>
      <c r="B62" s="96"/>
      <c r="C62" s="97"/>
      <c r="D62" s="97"/>
      <c r="E62" s="97"/>
      <c r="F62" s="98"/>
      <c r="G62" s="99"/>
      <c r="H62" s="98"/>
      <c r="I62" s="98"/>
      <c r="J62" s="98"/>
      <c r="K62" s="97"/>
      <c r="L62" s="99"/>
      <c r="M62" s="98"/>
      <c r="N62" s="98"/>
      <c r="O62" s="98"/>
      <c r="P62" s="97"/>
      <c r="Q62" s="99"/>
      <c r="R62" s="98"/>
      <c r="S62" s="98"/>
      <c r="T62" s="98"/>
      <c r="U62" s="97"/>
      <c r="V62" s="99"/>
      <c r="W62" s="98"/>
      <c r="X62" s="98"/>
      <c r="Y62" s="98"/>
      <c r="Z62" s="97"/>
      <c r="AA62" s="99"/>
      <c r="AB62" s="98"/>
      <c r="AC62" s="98"/>
      <c r="AD62" s="98"/>
      <c r="AE62" s="102"/>
      <c r="AF62" s="103" t="str">
        <f t="shared" si="0"/>
        <v>Cash [€ million]</v>
      </c>
    </row>
    <row r="63" spans="1:32" ht="15" customHeight="1" x14ac:dyDescent="0.25">
      <c r="A63" s="127" t="s">
        <v>45</v>
      </c>
      <c r="B63" s="139">
        <v>865.4462929529418</v>
      </c>
      <c r="C63" s="75">
        <v>15</v>
      </c>
      <c r="D63" s="75">
        <v>2314.3649060599764</v>
      </c>
      <c r="E63" s="75">
        <v>612.88802982960351</v>
      </c>
      <c r="F63" s="76">
        <v>1056.5476857371932</v>
      </c>
      <c r="G63" s="77">
        <v>6073.9584091283805</v>
      </c>
      <c r="H63" s="78">
        <v>17</v>
      </c>
      <c r="I63" s="78">
        <v>7244.2901519590141</v>
      </c>
      <c r="J63" s="78">
        <v>4019.364906059971</v>
      </c>
      <c r="K63" s="80">
        <v>6122.1798846314014</v>
      </c>
      <c r="L63" s="81">
        <v>7634.0131622951521</v>
      </c>
      <c r="M63" s="78">
        <v>17</v>
      </c>
      <c r="N63" s="78">
        <v>9192.9207584108917</v>
      </c>
      <c r="O63" s="78">
        <v>2239.3559872126534</v>
      </c>
      <c r="P63" s="80">
        <v>7328.3179442937299</v>
      </c>
      <c r="Q63" s="81">
        <v>10078.622445266748</v>
      </c>
      <c r="R63" s="78">
        <v>17</v>
      </c>
      <c r="S63" s="78">
        <v>13587.238466922023</v>
      </c>
      <c r="T63" s="78">
        <v>6577.0055203412703</v>
      </c>
      <c r="U63" s="80">
        <v>10071.333038240722</v>
      </c>
      <c r="V63" s="81">
        <v>13552.304609916817</v>
      </c>
      <c r="W63" s="78">
        <v>17</v>
      </c>
      <c r="X63" s="78">
        <v>17090.669028370081</v>
      </c>
      <c r="Y63" s="78">
        <v>10485.683865673434</v>
      </c>
      <c r="Z63" s="80">
        <v>13657.115953812348</v>
      </c>
      <c r="AA63" s="81">
        <v>15816.910812313894</v>
      </c>
      <c r="AB63" s="78">
        <v>14</v>
      </c>
      <c r="AC63" s="78">
        <v>20450.734254204952</v>
      </c>
      <c r="AD63" s="78">
        <v>11652.142633844103</v>
      </c>
      <c r="AE63" s="76">
        <v>16079.384936003391</v>
      </c>
      <c r="AF63" s="128" t="str">
        <f t="shared" si="0"/>
        <v>Group FCF AL before dividends</v>
      </c>
    </row>
    <row r="64" spans="1:32" ht="15" customHeight="1" x14ac:dyDescent="0.25">
      <c r="A64" s="34" t="s">
        <v>46</v>
      </c>
      <c r="B64" s="26">
        <v>532.83596318936179</v>
      </c>
      <c r="C64" s="105">
        <v>11</v>
      </c>
      <c r="D64" s="105">
        <v>1059</v>
      </c>
      <c r="E64" s="105">
        <v>154.56352883276941</v>
      </c>
      <c r="F64" s="55">
        <v>551.41781104676511</v>
      </c>
      <c r="G64" s="130">
        <v>3013.3281086867191</v>
      </c>
      <c r="H64" s="36">
        <v>12</v>
      </c>
      <c r="I64" s="36">
        <v>4494</v>
      </c>
      <c r="J64" s="36">
        <v>803.7784291759308</v>
      </c>
      <c r="K64" s="56">
        <v>2648.5092432355718</v>
      </c>
      <c r="L64" s="130">
        <v>4831.0717989557306</v>
      </c>
      <c r="M64" s="36">
        <v>11</v>
      </c>
      <c r="N64" s="36">
        <v>7657.6592238862777</v>
      </c>
      <c r="O64" s="36">
        <v>3328.9834614167385</v>
      </c>
      <c r="P64" s="56">
        <v>5260.9684934317138</v>
      </c>
      <c r="Q64" s="130">
        <v>7367.8529653699279</v>
      </c>
      <c r="R64" s="36">
        <v>13</v>
      </c>
      <c r="S64" s="36">
        <v>12166.610370591712</v>
      </c>
      <c r="T64" s="36">
        <v>3911.6222141203916</v>
      </c>
      <c r="U64" s="56">
        <v>7765.8969210495989</v>
      </c>
      <c r="V64" s="130">
        <v>12355.985244079397</v>
      </c>
      <c r="W64" s="36">
        <v>13</v>
      </c>
      <c r="X64" s="36">
        <v>15332.24166144708</v>
      </c>
      <c r="Y64" s="36">
        <v>8586.8939215338032</v>
      </c>
      <c r="Z64" s="56">
        <v>12059.079248730939</v>
      </c>
      <c r="AA64" s="130">
        <v>14700.919138701925</v>
      </c>
      <c r="AB64" s="36">
        <v>11</v>
      </c>
      <c r="AC64" s="36">
        <v>19182.735184668039</v>
      </c>
      <c r="AD64" s="36">
        <v>7944.7476488839075</v>
      </c>
      <c r="AE64" s="55">
        <v>14457.725140836743</v>
      </c>
      <c r="AF64" s="41" t="str">
        <f t="shared" si="0"/>
        <v>TMUS reported FCF AL in $ (US GAAP)</v>
      </c>
    </row>
    <row r="65" spans="1:32" ht="15" customHeight="1" x14ac:dyDescent="0.25">
      <c r="A65" s="34" t="s">
        <v>47</v>
      </c>
      <c r="B65" s="26">
        <v>436.19863544024338</v>
      </c>
      <c r="C65" s="105">
        <v>8</v>
      </c>
      <c r="D65" s="105">
        <v>1692.5864768840456</v>
      </c>
      <c r="E65" s="105">
        <v>186.2440736612084</v>
      </c>
      <c r="F65" s="55">
        <v>701.32206842623066</v>
      </c>
      <c r="G65" s="68">
        <v>3329.199811989678</v>
      </c>
      <c r="H65" s="36">
        <v>12</v>
      </c>
      <c r="I65" s="36">
        <v>5115.7353810730419</v>
      </c>
      <c r="J65" s="36">
        <v>3155.9166613470384</v>
      </c>
      <c r="K65" s="56">
        <v>3464.5375727249707</v>
      </c>
      <c r="L65" s="70">
        <v>3642.626289153769</v>
      </c>
      <c r="M65" s="36">
        <v>11</v>
      </c>
      <c r="N65" s="36">
        <v>4279.8665196504498</v>
      </c>
      <c r="O65" s="36">
        <v>3523.0421285706698</v>
      </c>
      <c r="P65" s="56">
        <v>3715.5369416830404</v>
      </c>
      <c r="Q65" s="70">
        <v>3631.0822221867452</v>
      </c>
      <c r="R65" s="36">
        <v>11</v>
      </c>
      <c r="S65" s="36">
        <v>4000.4299090322693</v>
      </c>
      <c r="T65" s="36">
        <v>3111.1033499927471</v>
      </c>
      <c r="U65" s="56">
        <v>3631.4512255878321</v>
      </c>
      <c r="V65" s="70">
        <v>3748.2747738757098</v>
      </c>
      <c r="W65" s="36">
        <v>11</v>
      </c>
      <c r="X65" s="36">
        <v>4374.9652729980062</v>
      </c>
      <c r="Y65" s="36">
        <v>2009.218247806828</v>
      </c>
      <c r="Z65" s="56">
        <v>3637.1234363222047</v>
      </c>
      <c r="AA65" s="70">
        <v>4057.4966316803211</v>
      </c>
      <c r="AB65" s="36">
        <v>8</v>
      </c>
      <c r="AC65" s="36">
        <v>4592.5457597781915</v>
      </c>
      <c r="AD65" s="36">
        <v>2817.7529631324178</v>
      </c>
      <c r="AE65" s="55">
        <v>3915.9742459856675</v>
      </c>
      <c r="AF65" s="41" t="str">
        <f t="shared" si="0"/>
        <v xml:space="preserve">Group ex TMUS FCF AL </v>
      </c>
    </row>
    <row r="66" spans="1:32" ht="15" customHeight="1" x14ac:dyDescent="0.25">
      <c r="A66" s="127" t="s">
        <v>48</v>
      </c>
      <c r="B66" s="74">
        <v>2275.1177044096867</v>
      </c>
      <c r="C66" s="75">
        <v>10</v>
      </c>
      <c r="D66" s="75">
        <v>3746.7241196285158</v>
      </c>
      <c r="E66" s="75">
        <v>1900.9447844879287</v>
      </c>
      <c r="F66" s="76">
        <v>2469.6330891612297</v>
      </c>
      <c r="G66" s="77">
        <v>10921.492569060722</v>
      </c>
      <c r="H66" s="78">
        <v>10</v>
      </c>
      <c r="I66" s="78">
        <v>11763.970658682634</v>
      </c>
      <c r="J66" s="78">
        <v>7006.4066201399182</v>
      </c>
      <c r="K66" s="80">
        <v>10410.777305660562</v>
      </c>
      <c r="L66" s="81">
        <v>12416.628998114576</v>
      </c>
      <c r="M66" s="78">
        <v>10</v>
      </c>
      <c r="N66" s="78">
        <v>14065.412737097651</v>
      </c>
      <c r="O66" s="78">
        <v>7717.3897535458273</v>
      </c>
      <c r="P66" s="80">
        <v>11720.180955957167</v>
      </c>
      <c r="Q66" s="81">
        <v>14571.81879893396</v>
      </c>
      <c r="R66" s="78">
        <v>11</v>
      </c>
      <c r="S66" s="78">
        <v>18477.349842906919</v>
      </c>
      <c r="T66" s="78">
        <v>8971.1431046874732</v>
      </c>
      <c r="U66" s="80">
        <v>14215.13882068459</v>
      </c>
      <c r="V66" s="140">
        <v>18752.30460991682</v>
      </c>
      <c r="W66" s="78">
        <v>11</v>
      </c>
      <c r="X66" s="78">
        <v>21090.328508242947</v>
      </c>
      <c r="Y66" s="78">
        <v>13012.865664764257</v>
      </c>
      <c r="Z66" s="80">
        <v>17914.336948599885</v>
      </c>
      <c r="AA66" s="81">
        <v>21131.279046679228</v>
      </c>
      <c r="AB66" s="78">
        <v>10</v>
      </c>
      <c r="AC66" s="78">
        <v>22815.953092706695</v>
      </c>
      <c r="AD66" s="78">
        <v>8145.5866764063285</v>
      </c>
      <c r="AE66" s="76">
        <v>19462.628854467192</v>
      </c>
      <c r="AF66" s="128" t="str">
        <f t="shared" si="0"/>
        <v>Group FCF before dividends</v>
      </c>
    </row>
    <row r="67" spans="1:32" ht="15" customHeight="1" x14ac:dyDescent="0.25">
      <c r="A67" s="141" t="s">
        <v>49</v>
      </c>
      <c r="B67" s="142" t="s">
        <v>50</v>
      </c>
      <c r="C67" s="105">
        <v>0</v>
      </c>
      <c r="D67" s="143"/>
      <c r="E67" s="143"/>
      <c r="F67" s="62" t="s">
        <v>50</v>
      </c>
      <c r="G67" s="144">
        <v>0.6</v>
      </c>
      <c r="H67" s="36">
        <v>18</v>
      </c>
      <c r="I67" s="143">
        <v>0.63</v>
      </c>
      <c r="J67" s="143">
        <v>0.6</v>
      </c>
      <c r="K67" s="145">
        <v>0.60166666666666646</v>
      </c>
      <c r="L67" s="144">
        <v>0.6</v>
      </c>
      <c r="M67" s="36">
        <v>18</v>
      </c>
      <c r="N67" s="143">
        <v>0.66</v>
      </c>
      <c r="O67" s="143">
        <v>0.6</v>
      </c>
      <c r="P67" s="145">
        <v>0.60944444444444423</v>
      </c>
      <c r="Q67" s="144">
        <v>0.64</v>
      </c>
      <c r="R67" s="36">
        <v>18</v>
      </c>
      <c r="S67" s="143">
        <v>0.7</v>
      </c>
      <c r="T67" s="143">
        <v>0.6</v>
      </c>
      <c r="U67" s="145">
        <v>0.63352657058461359</v>
      </c>
      <c r="V67" s="65">
        <v>0.68074999999999997</v>
      </c>
      <c r="W67" s="36">
        <v>18</v>
      </c>
      <c r="X67" s="143">
        <v>0.8</v>
      </c>
      <c r="Y67" s="143">
        <v>0.6</v>
      </c>
      <c r="Z67" s="145">
        <v>0.68214049102665009</v>
      </c>
      <c r="AA67" s="144">
        <v>0.7374845666758999</v>
      </c>
      <c r="AB67" s="36">
        <v>15</v>
      </c>
      <c r="AC67" s="143">
        <v>0.9</v>
      </c>
      <c r="AD67" s="143">
        <v>0.6</v>
      </c>
      <c r="AE67" s="146">
        <v>0.75528557644053351</v>
      </c>
      <c r="AF67" s="147" t="str">
        <f t="shared" si="0"/>
        <v>Dividend per Share</v>
      </c>
    </row>
    <row r="68" spans="1:32" x14ac:dyDescent="0.25">
      <c r="A68" s="127" t="s">
        <v>51</v>
      </c>
      <c r="B68" s="74">
        <v>122210.85610984727</v>
      </c>
      <c r="C68" s="75">
        <v>14</v>
      </c>
      <c r="D68" s="75">
        <v>129466.39405794413</v>
      </c>
      <c r="E68" s="75">
        <v>119687.74340016719</v>
      </c>
      <c r="F68" s="76">
        <v>122794.31227965005</v>
      </c>
      <c r="G68" s="77">
        <v>122374.30859675206</v>
      </c>
      <c r="H68" s="78">
        <v>15</v>
      </c>
      <c r="I68" s="78">
        <v>129466.39405794413</v>
      </c>
      <c r="J68" s="78">
        <v>119687.74340016719</v>
      </c>
      <c r="K68" s="80">
        <v>122844.98471137472</v>
      </c>
      <c r="L68" s="81">
        <v>127338.28476763255</v>
      </c>
      <c r="M68" s="78">
        <v>15</v>
      </c>
      <c r="N68" s="78">
        <v>136823.17397351173</v>
      </c>
      <c r="O68" s="78">
        <v>118084.14096994941</v>
      </c>
      <c r="P68" s="80">
        <v>127862.21946849137</v>
      </c>
      <c r="Q68" s="81">
        <v>122654.69267967431</v>
      </c>
      <c r="R68" s="78">
        <v>15</v>
      </c>
      <c r="S68" s="78">
        <v>134265.56064867263</v>
      </c>
      <c r="T68" s="78">
        <v>109074.99112704249</v>
      </c>
      <c r="U68" s="80">
        <v>123145.47865707245</v>
      </c>
      <c r="V68" s="81">
        <v>116269.95241874138</v>
      </c>
      <c r="W68" s="78">
        <v>15</v>
      </c>
      <c r="X68" s="78">
        <v>130610.02340990002</v>
      </c>
      <c r="Y68" s="78">
        <v>99541.067447289359</v>
      </c>
      <c r="Z68" s="80">
        <v>116914.4631302045</v>
      </c>
      <c r="AA68" s="81">
        <v>110128.58089162968</v>
      </c>
      <c r="AB68" s="78">
        <v>13</v>
      </c>
      <c r="AC68" s="78">
        <v>139071.09890437301</v>
      </c>
      <c r="AD68" s="78">
        <v>87389.543693711719</v>
      </c>
      <c r="AE68" s="76">
        <v>110370.85389117712</v>
      </c>
      <c r="AF68" s="128" t="str">
        <f t="shared" si="0"/>
        <v>Group Net Debt (incl. leases)</v>
      </c>
    </row>
    <row r="69" spans="1:32" x14ac:dyDescent="0.25">
      <c r="A69" s="127" t="s">
        <v>52</v>
      </c>
      <c r="B69" s="74">
        <v>90363.368637204752</v>
      </c>
      <c r="C69" s="75">
        <v>14</v>
      </c>
      <c r="D69" s="75">
        <v>97682.394057944126</v>
      </c>
      <c r="E69" s="75">
        <v>87903.743400167194</v>
      </c>
      <c r="F69" s="76">
        <v>90758.370454158983</v>
      </c>
      <c r="G69" s="77">
        <v>90573.15148720672</v>
      </c>
      <c r="H69" s="78">
        <v>16</v>
      </c>
      <c r="I69" s="78">
        <v>97682.394057944126</v>
      </c>
      <c r="J69" s="78">
        <v>87903.743400167194</v>
      </c>
      <c r="K69" s="80">
        <v>91237.487596571838</v>
      </c>
      <c r="L69" s="81">
        <v>93621.030049518973</v>
      </c>
      <c r="M69" s="78">
        <v>16</v>
      </c>
      <c r="N69" s="78">
        <v>104181.93945873273</v>
      </c>
      <c r="O69" s="78">
        <v>86300.14096994944</v>
      </c>
      <c r="P69" s="80">
        <v>94602.734763662796</v>
      </c>
      <c r="Q69" s="81">
        <v>87349.266148691851</v>
      </c>
      <c r="R69" s="78">
        <v>16</v>
      </c>
      <c r="S69" s="78">
        <v>98294.939410813502</v>
      </c>
      <c r="T69" s="78">
        <v>77290.991127042522</v>
      </c>
      <c r="U69" s="80">
        <v>89393.535297034075</v>
      </c>
      <c r="V69" s="81">
        <v>83146.635266496087</v>
      </c>
      <c r="W69" s="78">
        <v>16</v>
      </c>
      <c r="X69" s="78">
        <v>96302.122228454347</v>
      </c>
      <c r="Y69" s="78">
        <v>67757.067447289373</v>
      </c>
      <c r="Z69" s="80">
        <v>82260.573509603346</v>
      </c>
      <c r="AA69" s="81">
        <v>77318.244361907899</v>
      </c>
      <c r="AB69" s="78">
        <v>13</v>
      </c>
      <c r="AC69" s="78">
        <v>103929.86438959399</v>
      </c>
      <c r="AD69" s="78">
        <v>55605.543693711748</v>
      </c>
      <c r="AE69" s="76">
        <v>75000.014405257767</v>
      </c>
      <c r="AF69" s="128" t="str">
        <f t="shared" si="0"/>
        <v>Group Net Debt (excl. leases)</v>
      </c>
    </row>
    <row r="70" spans="1:32" x14ac:dyDescent="0.25">
      <c r="A70" s="34" t="s">
        <v>53</v>
      </c>
      <c r="B70" s="129">
        <v>92383.05443532503</v>
      </c>
      <c r="C70" s="105">
        <v>8</v>
      </c>
      <c r="D70" s="105">
        <v>99616.763587506284</v>
      </c>
      <c r="E70" s="105">
        <v>62538.164036810638</v>
      </c>
      <c r="F70" s="55">
        <v>83408.490507256822</v>
      </c>
      <c r="G70" s="130">
        <v>92648.628154749662</v>
      </c>
      <c r="H70" s="36">
        <v>10</v>
      </c>
      <c r="I70" s="36">
        <v>99616.763587506284</v>
      </c>
      <c r="J70" s="36">
        <v>62538.164036810638</v>
      </c>
      <c r="K70" s="56">
        <v>85284.937757768945</v>
      </c>
      <c r="L70" s="130">
        <v>98297.697092555783</v>
      </c>
      <c r="M70" s="36">
        <v>10</v>
      </c>
      <c r="N70" s="36">
        <v>111971.89592675393</v>
      </c>
      <c r="O70" s="36">
        <v>60126.453213993766</v>
      </c>
      <c r="P70" s="56">
        <v>91485.495930566758</v>
      </c>
      <c r="Q70" s="130">
        <v>93087.074632224103</v>
      </c>
      <c r="R70" s="36">
        <v>10</v>
      </c>
      <c r="S70" s="36">
        <v>105162.55524621953</v>
      </c>
      <c r="T70" s="36">
        <v>53548.600248623829</v>
      </c>
      <c r="U70" s="56">
        <v>86168.415885949915</v>
      </c>
      <c r="V70" s="130">
        <v>80247.901363525511</v>
      </c>
      <c r="W70" s="36">
        <v>10</v>
      </c>
      <c r="X70" s="36">
        <v>114977.72663700659</v>
      </c>
      <c r="Y70" s="36">
        <v>45468.939607198619</v>
      </c>
      <c r="Z70" s="56">
        <v>79390.432222650212</v>
      </c>
      <c r="AA70" s="130">
        <v>70724.611638819013</v>
      </c>
      <c r="AB70" s="36">
        <v>9</v>
      </c>
      <c r="AC70" s="36">
        <v>120404.64028437855</v>
      </c>
      <c r="AD70" s="36">
        <v>33030.441039834004</v>
      </c>
      <c r="AE70" s="55">
        <v>72963.726065640512</v>
      </c>
      <c r="AF70" s="41" t="str">
        <f t="shared" si="0"/>
        <v>TMUS Net Debt incl. Leases in $ (US GAAP)</v>
      </c>
    </row>
    <row r="71" spans="1:32" x14ac:dyDescent="0.25">
      <c r="A71" s="34" t="s">
        <v>54</v>
      </c>
      <c r="B71" s="26">
        <v>62333.30765490864</v>
      </c>
      <c r="C71" s="105">
        <v>8</v>
      </c>
      <c r="D71" s="105">
        <v>63247</v>
      </c>
      <c r="E71" s="105">
        <v>59790.930032000004</v>
      </c>
      <c r="F71" s="55">
        <v>62211.527552954532</v>
      </c>
      <c r="G71" s="68">
        <v>62333.30765490864</v>
      </c>
      <c r="H71" s="36">
        <v>10</v>
      </c>
      <c r="I71" s="36">
        <v>63247</v>
      </c>
      <c r="J71" s="36">
        <v>59260.841570824065</v>
      </c>
      <c r="K71" s="56">
        <v>62020.006199446027</v>
      </c>
      <c r="L71" s="70">
        <v>67410.197092555783</v>
      </c>
      <c r="M71" s="36">
        <v>10</v>
      </c>
      <c r="N71" s="36">
        <v>79882.414509019116</v>
      </c>
      <c r="O71" s="36">
        <v>58329.388200422392</v>
      </c>
      <c r="P71" s="56">
        <v>67373.774215245852</v>
      </c>
      <c r="Q71" s="70">
        <v>63287.982766337387</v>
      </c>
      <c r="R71" s="36">
        <v>10</v>
      </c>
      <c r="S71" s="36">
        <v>72073.073828484732</v>
      </c>
      <c r="T71" s="36">
        <v>51436.2986699088</v>
      </c>
      <c r="U71" s="56">
        <v>61586.204601576123</v>
      </c>
      <c r="V71" s="70">
        <v>55548.831243139059</v>
      </c>
      <c r="W71" s="36">
        <v>10</v>
      </c>
      <c r="X71" s="36">
        <v>80888.245219271776</v>
      </c>
      <c r="Y71" s="36">
        <v>40372.740854945092</v>
      </c>
      <c r="Z71" s="56">
        <v>54485.290472910914</v>
      </c>
      <c r="AA71" s="70">
        <v>46412.615678791219</v>
      </c>
      <c r="AB71" s="36">
        <v>9</v>
      </c>
      <c r="AC71" s="36">
        <v>85315.158866643746</v>
      </c>
      <c r="AD71" s="36">
        <v>33084.329862623257</v>
      </c>
      <c r="AE71" s="55">
        <v>48898.079808547271</v>
      </c>
      <c r="AF71" s="41" t="str">
        <f t="shared" si="0"/>
        <v>TMUS Net Debt excl. Leases in $ (US GAAP)</v>
      </c>
    </row>
    <row r="72" spans="1:32" x14ac:dyDescent="0.25">
      <c r="A72" s="73" t="s">
        <v>55</v>
      </c>
      <c r="B72" s="148">
        <v>317.60518044910054</v>
      </c>
      <c r="C72" s="149">
        <v>13</v>
      </c>
      <c r="D72" s="149">
        <v>632</v>
      </c>
      <c r="E72" s="149">
        <v>163</v>
      </c>
      <c r="F72" s="83">
        <v>376.33675441280286</v>
      </c>
      <c r="G72" s="150">
        <v>1686.5184660000014</v>
      </c>
      <c r="H72" s="79">
        <v>17</v>
      </c>
      <c r="I72" s="79">
        <v>2529.1699670725084</v>
      </c>
      <c r="J72" s="79">
        <v>1368</v>
      </c>
      <c r="K72" s="151">
        <v>1814.8675161434674</v>
      </c>
      <c r="L72" s="81">
        <v>8753</v>
      </c>
      <c r="M72" s="79">
        <v>15</v>
      </c>
      <c r="N72" s="79">
        <v>15500</v>
      </c>
      <c r="O72" s="79">
        <v>2000</v>
      </c>
      <c r="P72" s="151">
        <v>7905</v>
      </c>
      <c r="Q72" s="81">
        <v>1000</v>
      </c>
      <c r="R72" s="79">
        <v>15</v>
      </c>
      <c r="S72" s="79">
        <v>2186.2348499999971</v>
      </c>
      <c r="T72" s="79">
        <v>300</v>
      </c>
      <c r="U72" s="151">
        <v>1015.5803588437358</v>
      </c>
      <c r="V72" s="81">
        <v>1230.2090537269273</v>
      </c>
      <c r="W72" s="79">
        <v>13</v>
      </c>
      <c r="X72" s="79">
        <v>2605.9015785838233</v>
      </c>
      <c r="Y72" s="79">
        <v>300</v>
      </c>
      <c r="Z72" s="151">
        <v>1383.4880909339654</v>
      </c>
      <c r="AA72" s="81">
        <v>500</v>
      </c>
      <c r="AB72" s="79">
        <v>11</v>
      </c>
      <c r="AC72" s="79">
        <v>5381</v>
      </c>
      <c r="AD72" s="79">
        <v>280.58924999999999</v>
      </c>
      <c r="AE72" s="152">
        <v>1075</v>
      </c>
      <c r="AF72" s="84" t="str">
        <f t="shared" ref="AF72:AF78" si="1">A72</f>
        <v>Group assumed spending on spectrum*</v>
      </c>
    </row>
    <row r="73" spans="1:32" s="94" customFormat="1" ht="18" customHeight="1" x14ac:dyDescent="0.25">
      <c r="A73" s="153"/>
      <c r="L73" s="154"/>
      <c r="Q73" s="154"/>
      <c r="V73" s="154"/>
      <c r="AA73" s="154"/>
      <c r="AE73" s="155"/>
    </row>
    <row r="74" spans="1:32" ht="15.6" x14ac:dyDescent="0.3">
      <c r="A74" s="95" t="s">
        <v>56</v>
      </c>
      <c r="B74" s="96"/>
      <c r="C74" s="97"/>
      <c r="D74" s="97"/>
      <c r="E74" s="97"/>
      <c r="F74" s="98"/>
      <c r="G74" s="99"/>
      <c r="H74" s="98"/>
      <c r="I74" s="98"/>
      <c r="J74" s="98"/>
      <c r="K74" s="97"/>
      <c r="L74" s="99"/>
      <c r="M74" s="98"/>
      <c r="N74" s="98"/>
      <c r="O74" s="98"/>
      <c r="P74" s="97"/>
      <c r="Q74" s="99"/>
      <c r="R74" s="98"/>
      <c r="S74" s="98"/>
      <c r="T74" s="98"/>
      <c r="U74" s="97"/>
      <c r="V74" s="99"/>
      <c r="W74" s="98"/>
      <c r="X74" s="98"/>
      <c r="Y74" s="98"/>
      <c r="Z74" s="97"/>
      <c r="AA74" s="99"/>
      <c r="AB74" s="98"/>
      <c r="AC74" s="98"/>
      <c r="AD74" s="98"/>
      <c r="AE74" s="102"/>
      <c r="AF74" s="103" t="str">
        <f t="shared" si="1"/>
        <v>Bottom Line [€ million]</v>
      </c>
    </row>
    <row r="75" spans="1:32" ht="15" customHeight="1" x14ac:dyDescent="0.25">
      <c r="A75" s="71" t="s">
        <v>57</v>
      </c>
      <c r="B75" s="156">
        <v>6842.5964233456843</v>
      </c>
      <c r="C75" s="36">
        <v>16</v>
      </c>
      <c r="D75" s="36">
        <v>7123.7000000000007</v>
      </c>
      <c r="E75" s="36">
        <v>6106.7024785762424</v>
      </c>
      <c r="F75" s="106">
        <v>6797.3887514768949</v>
      </c>
      <c r="G75" s="68">
        <v>25024.810866343876</v>
      </c>
      <c r="H75" s="36">
        <v>17</v>
      </c>
      <c r="I75" s="36">
        <v>26000</v>
      </c>
      <c r="J75" s="36">
        <v>21098.299769273923</v>
      </c>
      <c r="K75" s="56">
        <v>24935.43057605319</v>
      </c>
      <c r="L75" s="70">
        <v>26191.916530971834</v>
      </c>
      <c r="M75" s="36">
        <v>17</v>
      </c>
      <c r="N75" s="36">
        <v>28027.688029528981</v>
      </c>
      <c r="O75" s="36">
        <v>22663.752006185336</v>
      </c>
      <c r="P75" s="56">
        <v>25996.238661891046</v>
      </c>
      <c r="Q75" s="70">
        <v>26250</v>
      </c>
      <c r="R75" s="36">
        <v>17</v>
      </c>
      <c r="S75" s="36">
        <v>28640.840543625091</v>
      </c>
      <c r="T75" s="36">
        <v>20871.988034568058</v>
      </c>
      <c r="U75" s="56">
        <v>25705.434345237361</v>
      </c>
      <c r="V75" s="70">
        <v>25976.468579684177</v>
      </c>
      <c r="W75" s="36">
        <v>17</v>
      </c>
      <c r="X75" s="36">
        <v>29133.552010889245</v>
      </c>
      <c r="Y75" s="36">
        <v>19795.749439590705</v>
      </c>
      <c r="Z75" s="56">
        <v>25473.842972863837</v>
      </c>
      <c r="AA75" s="70">
        <v>24733.455685975146</v>
      </c>
      <c r="AB75" s="36">
        <v>14</v>
      </c>
      <c r="AC75" s="36">
        <v>29194.457312425235</v>
      </c>
      <c r="AD75" s="36">
        <v>18983.804826375726</v>
      </c>
      <c r="AE75" s="55">
        <v>24808.382927694482</v>
      </c>
      <c r="AF75" s="72" t="str">
        <f t="shared" si="1"/>
        <v>Group adj. D&amp;A</v>
      </c>
    </row>
    <row r="76" spans="1:32" x14ac:dyDescent="0.25">
      <c r="A76" s="71" t="s">
        <v>58</v>
      </c>
      <c r="B76" s="68">
        <v>3440.031245596896</v>
      </c>
      <c r="C76" s="36">
        <v>17</v>
      </c>
      <c r="D76" s="36">
        <v>4665.527915718013</v>
      </c>
      <c r="E76" s="36">
        <v>2628.2665651811058</v>
      </c>
      <c r="F76" s="106">
        <v>3439.8900830763268</v>
      </c>
      <c r="G76" s="68">
        <v>15143.14657124234</v>
      </c>
      <c r="H76" s="36">
        <v>18</v>
      </c>
      <c r="I76" s="36">
        <v>16428.527915718019</v>
      </c>
      <c r="J76" s="36">
        <v>11171.340338810711</v>
      </c>
      <c r="K76" s="56">
        <v>14551.462767537327</v>
      </c>
      <c r="L76" s="70">
        <v>15647.386243725467</v>
      </c>
      <c r="M76" s="36">
        <v>18</v>
      </c>
      <c r="N76" s="36">
        <v>18085.437223453191</v>
      </c>
      <c r="O76" s="36">
        <v>10940.632231411682</v>
      </c>
      <c r="P76" s="56">
        <v>15510.038051718089</v>
      </c>
      <c r="Q76" s="70">
        <v>17758.653985458273</v>
      </c>
      <c r="R76" s="36">
        <v>18</v>
      </c>
      <c r="S76" s="36">
        <v>20854.272230203766</v>
      </c>
      <c r="T76" s="36">
        <v>13845.265564762933</v>
      </c>
      <c r="U76" s="56">
        <v>18041.225628435597</v>
      </c>
      <c r="V76" s="70">
        <v>20046.91635843565</v>
      </c>
      <c r="W76" s="36">
        <v>18</v>
      </c>
      <c r="X76" s="36">
        <v>23415.684467208677</v>
      </c>
      <c r="Y76" s="36">
        <v>16345.171906630585</v>
      </c>
      <c r="Z76" s="56">
        <v>20166.015563256475</v>
      </c>
      <c r="AA76" s="70">
        <v>22868.543742671885</v>
      </c>
      <c r="AB76" s="36">
        <v>15</v>
      </c>
      <c r="AC76" s="36">
        <v>25783.384180110665</v>
      </c>
      <c r="AD76" s="36">
        <v>17395.332043697181</v>
      </c>
      <c r="AE76" s="55">
        <v>22694.009838834969</v>
      </c>
      <c r="AF76" s="72" t="str">
        <f t="shared" si="1"/>
        <v>Group adj. EBIT</v>
      </c>
    </row>
    <row r="77" spans="1:32" x14ac:dyDescent="0.25">
      <c r="A77" s="127" t="s">
        <v>59</v>
      </c>
      <c r="B77" s="74">
        <v>1120.2473504268087</v>
      </c>
      <c r="C77" s="75">
        <v>14</v>
      </c>
      <c r="D77" s="75">
        <v>1658.3497126208163</v>
      </c>
      <c r="E77" s="75">
        <v>890.04720871696463</v>
      </c>
      <c r="F77" s="76">
        <v>1224.4258755336375</v>
      </c>
      <c r="G77" s="77">
        <v>5189.9920232595214</v>
      </c>
      <c r="H77" s="78">
        <v>16</v>
      </c>
      <c r="I77" s="78">
        <v>6995.2899920946038</v>
      </c>
      <c r="J77" s="78">
        <v>4257.9802732806302</v>
      </c>
      <c r="K77" s="80">
        <v>5288.1133656688935</v>
      </c>
      <c r="L77" s="81">
        <v>5416.7342711722458</v>
      </c>
      <c r="M77" s="78">
        <v>16</v>
      </c>
      <c r="N77" s="78">
        <v>7557.1319021029522</v>
      </c>
      <c r="O77" s="78">
        <v>4465.1453206873166</v>
      </c>
      <c r="P77" s="80">
        <v>5595.6731362323717</v>
      </c>
      <c r="Q77" s="81">
        <v>6571.6140899462171</v>
      </c>
      <c r="R77" s="78">
        <v>16</v>
      </c>
      <c r="S77" s="78">
        <v>9279.0221194915284</v>
      </c>
      <c r="T77" s="78">
        <v>5232.3252056569572</v>
      </c>
      <c r="U77" s="80">
        <v>6683.5926009625146</v>
      </c>
      <c r="V77" s="81">
        <v>7240.164911391128</v>
      </c>
      <c r="W77" s="78">
        <v>16</v>
      </c>
      <c r="X77" s="78">
        <v>10288.516079007766</v>
      </c>
      <c r="Y77" s="78">
        <v>5869.7393169626748</v>
      </c>
      <c r="Z77" s="80">
        <v>7458.5085503840683</v>
      </c>
      <c r="AA77" s="81">
        <v>8288.562087774575</v>
      </c>
      <c r="AB77" s="78">
        <v>14</v>
      </c>
      <c r="AC77" s="78">
        <v>11248.62513204975</v>
      </c>
      <c r="AD77" s="78">
        <v>6011.2242609952555</v>
      </c>
      <c r="AE77" s="76">
        <v>8343.1862142270566</v>
      </c>
      <c r="AF77" s="128" t="str">
        <f t="shared" si="1"/>
        <v>Group adj. Net Income (after minorities)</v>
      </c>
    </row>
    <row r="78" spans="1:32" ht="14.4" thickBot="1" x14ac:dyDescent="0.3">
      <c r="A78" s="157" t="s">
        <v>60</v>
      </c>
      <c r="B78" s="158">
        <v>666.43046432386609</v>
      </c>
      <c r="C78" s="159">
        <v>13</v>
      </c>
      <c r="D78" s="159">
        <v>1278.1548168186591</v>
      </c>
      <c r="E78" s="159">
        <v>394.32357069658826</v>
      </c>
      <c r="F78" s="160">
        <v>707.64798952866045</v>
      </c>
      <c r="G78" s="161">
        <v>3153.4704643238692</v>
      </c>
      <c r="H78" s="162">
        <v>17</v>
      </c>
      <c r="I78" s="159">
        <v>5044.53514150109</v>
      </c>
      <c r="J78" s="163">
        <v>2006.8145053259248</v>
      </c>
      <c r="K78" s="164">
        <v>3248.9746064989031</v>
      </c>
      <c r="L78" s="161">
        <v>3241.2642939139068</v>
      </c>
      <c r="M78" s="162">
        <v>16</v>
      </c>
      <c r="N78" s="159">
        <v>5028.3194600500374</v>
      </c>
      <c r="O78" s="163">
        <v>2528.8421170460879</v>
      </c>
      <c r="P78" s="164">
        <v>3613.791676916077</v>
      </c>
      <c r="Q78" s="161">
        <v>4604.1326976198088</v>
      </c>
      <c r="R78" s="162">
        <v>16</v>
      </c>
      <c r="S78" s="159">
        <v>6057.6635276844654</v>
      </c>
      <c r="T78" s="163">
        <v>3639.7918713336821</v>
      </c>
      <c r="U78" s="164">
        <v>4661.9981867925526</v>
      </c>
      <c r="V78" s="161">
        <v>6181.8650997362392</v>
      </c>
      <c r="W78" s="162">
        <v>17</v>
      </c>
      <c r="X78" s="159">
        <v>8181.3469732751892</v>
      </c>
      <c r="Y78" s="163">
        <v>3033.616751873843</v>
      </c>
      <c r="Z78" s="164">
        <v>6063.6442864367382</v>
      </c>
      <c r="AA78" s="161">
        <v>7016.1408826098341</v>
      </c>
      <c r="AB78" s="162">
        <v>14</v>
      </c>
      <c r="AC78" s="159">
        <v>10239.132897860356</v>
      </c>
      <c r="AD78" s="163">
        <v>5019.4314674175457</v>
      </c>
      <c r="AE78" s="160">
        <v>7246.6969327723082</v>
      </c>
      <c r="AF78" s="114" t="str">
        <f t="shared" si="1"/>
        <v>Group reported Net Income (after minorities)</v>
      </c>
    </row>
    <row r="79" spans="1:32" ht="12.75" customHeight="1" x14ac:dyDescent="0.25">
      <c r="A79" s="168" t="s">
        <v>5</v>
      </c>
      <c r="B79" s="168"/>
      <c r="C79" s="168"/>
      <c r="D79" s="168"/>
      <c r="E79" s="168"/>
      <c r="F79" s="168"/>
      <c r="G79" s="168"/>
      <c r="H79" s="168"/>
      <c r="I79" s="168"/>
      <c r="J79" s="168"/>
      <c r="K79" s="168"/>
      <c r="L79" s="168"/>
      <c r="M79" s="1"/>
      <c r="N79" s="1"/>
      <c r="O79" s="1"/>
      <c r="P79" s="1"/>
      <c r="Q79" s="1"/>
      <c r="R79" s="1"/>
      <c r="S79" s="1"/>
      <c r="T79" s="1"/>
      <c r="U79" s="1"/>
      <c r="V79" s="1"/>
      <c r="W79" s="1"/>
      <c r="X79" s="1"/>
      <c r="Y79" s="1"/>
      <c r="Z79" s="1"/>
      <c r="AA79" s="1"/>
      <c r="AB79" s="1"/>
      <c r="AC79" s="1"/>
      <c r="AD79" s="1"/>
      <c r="AE79" s="1"/>
    </row>
    <row r="81" spans="1:31" ht="13.2"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6" x14ac:dyDescent="0.3">
      <c r="A82" s="166" t="s">
        <v>6</v>
      </c>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 customHeight="1" x14ac:dyDescent="0.25">
      <c r="A83" s="167" t="s">
        <v>7</v>
      </c>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row>
    <row r="84" spans="1:31" ht="1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row>
    <row r="85" spans="1:31" ht="15" x14ac:dyDescent="0.25">
      <c r="A85" s="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 x14ac:dyDescent="0.25">
      <c r="A86" s="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6" x14ac:dyDescent="0.3">
      <c r="A87" s="166"/>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3.2" x14ac:dyDescent="0.25">
      <c r="A88" s="3"/>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3.2" x14ac:dyDescent="0.25">
      <c r="A89" s="3"/>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3.2" x14ac:dyDescent="0.25">
      <c r="A90" s="3"/>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3.2"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3.2"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3.2"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3.2"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3.2"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3.2"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2:31" ht="13.2"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2:31" ht="13.2"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2:31" ht="13.2"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2:31" ht="13.2"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2:31" ht="13.2"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2:31" ht="13.2"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2:31" ht="13.2"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2:31" ht="13.2"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2:31" ht="13.2"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2:31" ht="13.2"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2:31" ht="13.2"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2:31" ht="13.2"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2:31" ht="13.2"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2:31" ht="13.2"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2:31" ht="13.2"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2:31" ht="13.2"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2:31" ht="13.2"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2:31" ht="13.2"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2:31" ht="13.2"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2:31" ht="13.2"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2:31" ht="13.2"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2:31" ht="13.2"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2:31" ht="13.2"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2:31" ht="13.2"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2:31" ht="13.2"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2:31" ht="13.2"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2:31" ht="13.2"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2:31" ht="13.2"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2:31" ht="13.2"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2:31" ht="13.2"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2:31" ht="13.2"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2:31" ht="13.2"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2:31" ht="13.2"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2:31" ht="13.2"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2:31" ht="13.2"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2:31" ht="13.2"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2:31" ht="13.2"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2:31" ht="13.2"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2:31" ht="13.2"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2:31" ht="13.2"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2:31" ht="13.2"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2:31" ht="13.2"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2:31" ht="13.2"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2:31" ht="13.2"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2:31" ht="13.2"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2:31" ht="13.2"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2:31" ht="13.2"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2:31" ht="13.2"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2:31" ht="13.2"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2:31" ht="13.2"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2:31" ht="13.2"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2:31" ht="13.2"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2:31" ht="13.2"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2:31" ht="13.2"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2:31" ht="13.2"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2:31" ht="13.2"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2:31" ht="13.2"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2:31" ht="13.2"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2:31" ht="13.2"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2:31" ht="13.2"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2:31" ht="13.2"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2:31" ht="13.2"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2:31" ht="13.2"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2:31" ht="13.2"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2:31" ht="13.2"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2:31" ht="13.2"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2:31" ht="13.2"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2:31" ht="13.2"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2:31" ht="13.2"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2:31" ht="13.2"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2:31" ht="13.2"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2:31" ht="13.2"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2:31" ht="13.2"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2:31" ht="13.2"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2:31" ht="13.2"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2:31" ht="13.2"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2:31" ht="13.2"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2:31" ht="13.2"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2:31" ht="13.2"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2:31" ht="13.2"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2:31" ht="13.2"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2:31" ht="13.2"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2:31" ht="13.2"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2:31" ht="13.2"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2:31" ht="13.2"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2:31" ht="13.2"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2:31" ht="13.2"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2:31" ht="13.2"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2:31" ht="13.2"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2:31" ht="13.2"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2:31" ht="13.2"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2:31" ht="13.2"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2:31" ht="13.2"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2:31" ht="13.2"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2:31" ht="13.2"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2:31" ht="13.2"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2:31" ht="13.2"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2:31" ht="13.2"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2:31" ht="13.2"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2:31" ht="13.2"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2:31" ht="13.2"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2:31" ht="13.2"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2:31" ht="13.2"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2:31" ht="13.2"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2:31" ht="13.2"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2:31" ht="13.2"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2:31" ht="13.2"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2:31" ht="13.2"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2:31" ht="13.2"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2:31" ht="13.2"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2:31" ht="13.2"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2:31" ht="13.2"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2:31" ht="13.2"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2:31" ht="13.2"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2:31" ht="13.2"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2:31" ht="13.2"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2:31" ht="13.2"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2:31" ht="13.2"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2:31" ht="13.2"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2:31" ht="13.2"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2:31" ht="13.2"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2:31" ht="13.2"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2:31" ht="13.2"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2:31" ht="13.2"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2:31" ht="13.2"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2:31" ht="13.2"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2:31" ht="13.2"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2:31" ht="13.2"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2:31" ht="13.2"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2:31" ht="13.2"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2:31" ht="13.2"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2:31" ht="13.2"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2:31" ht="13.2"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2:31" ht="13.2"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2:31" ht="13.2"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2:31" ht="13.2"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2:31" ht="13.2"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2:31" ht="13.2"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2:31" ht="13.2"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2:31" ht="13.2"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2:31" ht="13.2"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2:31" ht="13.2"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2:31" ht="13.2"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2:31" ht="13.2"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2:31" ht="13.2"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2:31" ht="13.2"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2:31" ht="13.2"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2:31" ht="13.2"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2:31" ht="13.2"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2:31" ht="13.2"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2:31" ht="13.2"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2:31" ht="13.2"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2:31" ht="13.2"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2:31" ht="13.2"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2:31" ht="13.2"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2:31" ht="13.2"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2:31" ht="13.2"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2:31" ht="13.2"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2:31" ht="13.2"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2:31" ht="13.2"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2:31" ht="13.2"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2:31" ht="13.2"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2:31" ht="13.2"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2:31" ht="13.2"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2:31" ht="13.2"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2:31" ht="13.2"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2:31" ht="13.2"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2:31" ht="13.2"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2:31" ht="13.2"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2:31" ht="13.2"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2:31" ht="13.2"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2:31" ht="13.2"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2:31" ht="13.2"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2:31" ht="13.2"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2:31" ht="13.2"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2:31" ht="13.2"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2:31" ht="13.2"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2:31" ht="13.2"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2:31" ht="13.2"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2:31" ht="13.2"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2:31" ht="13.2"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2:31" ht="13.2"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2:31" ht="13.2"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2:31" ht="13.2"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2:31" ht="13.2"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2:31" ht="13.2"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2:31" ht="13.2"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2:31" ht="13.2"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2:31" ht="13.2"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2:31" ht="13.2"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2:31" ht="13.2"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2:31" ht="13.2"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2:31" ht="13.2"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2:31" ht="13.2"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2:31" ht="13.2"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2:31" ht="13.2"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2:31" ht="13.2"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2:31" ht="13.2"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2:31" ht="13.2"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2:31" ht="13.2"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2:31" ht="13.2"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2:31" ht="13.2"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2:31" ht="13.2"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2:31" ht="13.2"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2:31" ht="13.2"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2:31" ht="13.2"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2:31" ht="13.2"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2:31" ht="13.2"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2:31" ht="13.2"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2:31" ht="13.2"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2:31" ht="13.2"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2:31" ht="13.2"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2:31" ht="13.2"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2:31" ht="13.2"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2:31" ht="13.2"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2:31" ht="13.2"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2:31" ht="13.2"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2:31" ht="13.2"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2:31" ht="13.2"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2:31" ht="13.2"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2:31" ht="13.2"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2:31" ht="13.2"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2:31" ht="13.2"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2:31" ht="13.2"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2:31" ht="13.2"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2:31" ht="13.2"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2:31" ht="13.2"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2:31" ht="13.2"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2:31" ht="13.2"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2:31" ht="13.2"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2:31" ht="13.2"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2:31" ht="13.2"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2:31" ht="13.2"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2:31" ht="13.2"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2:31" ht="13.2"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2:31" ht="13.2"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2:31" ht="13.2"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2:31" ht="13.2"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2:31" ht="13.2"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2:31" ht="13.2"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2:31" ht="13.2"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2:31" ht="13.2"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2:31" ht="13.2"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2:31" ht="13.2"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2:31" ht="13.2"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2:31" ht="13.2"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2:31" ht="13.2"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2:31" ht="13.2"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2:31" ht="13.2"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2:31" ht="13.2"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2:31" ht="13.2"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2:31" ht="13.2"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2:31" ht="13.2"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2:31" ht="13.2"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2:31" ht="13.2"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2:31" ht="13.2"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2:31" ht="13.2"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2:31" ht="13.2"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2:31" ht="13.2"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2:31" ht="13.2"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2:31" ht="13.2"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2:31" ht="13.2"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2:31" ht="13.2"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2:31" ht="13.2"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2:31" ht="13.2"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2:31" ht="13.2"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2:31" ht="13.2"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2:31" ht="13.2"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2:31" ht="13.2"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2:31" ht="13.2"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2:31" ht="13.2"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2:31" ht="13.2"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2:31" ht="13.2"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2:31" ht="13.2"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2:31" ht="13.2"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2:31" ht="13.2"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2:31" ht="13.2"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2:31" ht="13.2"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2:31" ht="13.2"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2:31" ht="13.2"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2:31" ht="13.2"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2:31" ht="13.2"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2:31" ht="13.2"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2:31" ht="13.2"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2:31" ht="13.2"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2:31" ht="13.2"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2:31" ht="13.2"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2:31" ht="13.2"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2:31" ht="13.2"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2:31" ht="13.2"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2:31" ht="13.2"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2:31" ht="13.2"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2:31" ht="13.2"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2:31" ht="13.2"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2:31" ht="13.2"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2:31" ht="13.2"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2:31" ht="13.2"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2:31" ht="13.2"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2:31" ht="13.2"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2:31" ht="13.2"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2:31" ht="13.2"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2:31" ht="13.2"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2:31" ht="13.2"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2:31" ht="13.2"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2:31" ht="13.2"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2:31" ht="13.2"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2:31" ht="13.2"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2:31" ht="13.2"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2:31" ht="13.2"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2:31" ht="13.2"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2:31" ht="13.2"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2:31" x14ac:dyDescent="0.25">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2:31" x14ac:dyDescent="0.25">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2:31" x14ac:dyDescent="0.25">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2:31" x14ac:dyDescent="0.25">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sheetData>
  <mergeCells count="3">
    <mergeCell ref="A1:AF2"/>
    <mergeCell ref="A79:L79"/>
    <mergeCell ref="A83:AE84"/>
  </mergeCells>
  <pageMargins left="0.31496062992125984" right="0.31496062992125984" top="0.31496062992125984" bottom="0.31496062992125984" header="0.11811023622047245" footer="0.11811023622047245"/>
  <pageSetup paperSize="9" scale="44" orientation="landscape" r:id="rId1"/>
  <headerFooter>
    <oddHeader>&amp;L&amp;"Arial,Fett"&amp;20Consensus Details Q4 and FY 2020 - 2024</oddHeader>
    <oddFooter>&amp;L09.02.2021</oddFooter>
  </headerFooter>
  <colBreaks count="1" manualBreakCount="1">
    <brk id="3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9D5F6D7041CB74FA024D6A5A268A2CC" ma:contentTypeVersion="13" ma:contentTypeDescription="Ein neues Dokument erstellen." ma:contentTypeScope="" ma:versionID="ab89337d623afd2c3135dff5c057e7bf">
  <xsd:schema xmlns:xsd="http://www.w3.org/2001/XMLSchema" xmlns:xs="http://www.w3.org/2001/XMLSchema" xmlns:p="http://schemas.microsoft.com/office/2006/metadata/properties" xmlns:ns2="208e050b-f7ba-418a-9781-8bbecc53a0a0" xmlns:ns3="67cf9329-558c-4af1-badf-c8c6c88f9364" targetNamespace="http://schemas.microsoft.com/office/2006/metadata/properties" ma:root="true" ma:fieldsID="02ba5e8b0a260498db80927da0fa2e58" ns2:_="" ns3:_="">
    <xsd:import namespace="208e050b-f7ba-418a-9781-8bbecc53a0a0"/>
    <xsd:import namespace="67cf9329-558c-4af1-badf-c8c6c88f936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e050b-f7ba-418a-9781-8bbecc53a0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cf9329-558c-4af1-badf-c8c6c88f9364"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F591F0-4F70-42B5-90DA-6570DED1D991}">
  <ds:schemaRefs>
    <ds:schemaRef ds:uri="http://purl.org/dc/terms/"/>
    <ds:schemaRef ds:uri="208e050b-f7ba-418a-9781-8bbecc53a0a0"/>
    <ds:schemaRef ds:uri="http://schemas.microsoft.com/office/2006/documentManagement/types"/>
    <ds:schemaRef ds:uri="http://schemas.microsoft.com/office/infopath/2007/PartnerControls"/>
    <ds:schemaRef ds:uri="http://purl.org/dc/elements/1.1/"/>
    <ds:schemaRef ds:uri="http://schemas.microsoft.com/office/2006/metadata/properties"/>
    <ds:schemaRef ds:uri="67cf9329-558c-4af1-badf-c8c6c88f9364"/>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1558E573-6E1C-453E-98E0-E27CEFBB3E10}">
  <ds:schemaRefs>
    <ds:schemaRef ds:uri="http://schemas.microsoft.com/sharepoint/v3/contenttype/forms"/>
  </ds:schemaRefs>
</ds:datastoreItem>
</file>

<file path=customXml/itemProps3.xml><?xml version="1.0" encoding="utf-8"?>
<ds:datastoreItem xmlns:ds="http://schemas.openxmlformats.org/officeDocument/2006/customXml" ds:itemID="{8E890436-65EE-477F-9E94-2321E16083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8e050b-f7ba-418a-9781-8bbecc53a0a0"/>
    <ds:schemaRef ds:uri="67cf9329-558c-4af1-badf-c8c6c88f93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Overview Ys</vt:lpstr>
      <vt:lpstr>'Overview Ys'!Druckbereich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Claaßen, Mareike Svea</dc:creator>
  <cp:lastModifiedBy>Claaßen, Mareike</cp:lastModifiedBy>
  <cp:lastPrinted>2021-02-08T12:48:44Z</cp:lastPrinted>
  <dcterms:created xsi:type="dcterms:W3CDTF">2021-02-08T11:17:41Z</dcterms:created>
  <dcterms:modified xsi:type="dcterms:W3CDTF">2021-02-08T12:49:10Z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0x01010019D5F6D7041CB74FA024D6A5A268A2CC</vt:lpwstr>
  </property>
</Properties>
</file>